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895"/>
  </bookViews>
  <sheets>
    <sheet name="Приложение к письму" sheetId="2" r:id="rId1"/>
  </sheets>
  <definedNames>
    <definedName name="_xlnm.Print_Area" localSheetId="0">'Приложение к письму'!$A$1:$S$23</definedName>
  </definedNames>
  <calcPr calcId="152511"/>
</workbook>
</file>

<file path=xl/calcChain.xml><?xml version="1.0" encoding="utf-8"?>
<calcChain xmlns="http://schemas.openxmlformats.org/spreadsheetml/2006/main">
  <c r="M21" i="2" l="1"/>
  <c r="G17" i="2" l="1"/>
  <c r="G19" i="2"/>
  <c r="G20" i="2"/>
  <c r="G21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5" i="2"/>
  <c r="S10" i="2" l="1"/>
  <c r="M6" i="2"/>
  <c r="M22" i="2"/>
  <c r="M5" i="2"/>
  <c r="N11" i="2"/>
  <c r="C7" i="2"/>
  <c r="G8" i="2"/>
  <c r="C8" i="2"/>
  <c r="C11" i="2"/>
  <c r="C16" i="2"/>
  <c r="G12" i="2"/>
  <c r="C12" i="2"/>
  <c r="C6" i="2"/>
  <c r="C9" i="2"/>
  <c r="C10" i="2"/>
  <c r="C13" i="2"/>
  <c r="C15" i="2"/>
  <c r="C17" i="2"/>
  <c r="C19" i="2"/>
  <c r="C20" i="2"/>
  <c r="C21" i="2"/>
  <c r="C22" i="2"/>
  <c r="C5" i="2"/>
  <c r="O23" i="2"/>
  <c r="P23" i="2"/>
  <c r="R23" i="2"/>
  <c r="S15" i="2"/>
  <c r="N19" i="2"/>
  <c r="L23" i="2"/>
  <c r="D23" i="2"/>
  <c r="F23" i="2"/>
  <c r="I23" i="2"/>
  <c r="G6" i="2"/>
  <c r="G7" i="2"/>
  <c r="G9" i="2"/>
  <c r="G10" i="2"/>
  <c r="G11" i="2"/>
  <c r="G13" i="2"/>
  <c r="G15" i="2"/>
  <c r="G16" i="2"/>
  <c r="G5" i="2"/>
  <c r="S20" i="2"/>
  <c r="N20" i="2"/>
  <c r="S12" i="2"/>
  <c r="N12" i="2"/>
  <c r="S13" i="2"/>
  <c r="N13" i="2"/>
  <c r="S5" i="2"/>
  <c r="S11" i="2"/>
  <c r="S6" i="2"/>
  <c r="N6" i="2"/>
  <c r="C14" i="2"/>
  <c r="S16" i="2"/>
  <c r="N16" i="2"/>
  <c r="N9" i="2"/>
  <c r="S9" i="2"/>
  <c r="N10" i="2"/>
  <c r="S21" i="2"/>
  <c r="N21" i="2"/>
  <c r="S19" i="2"/>
  <c r="M23" i="2" l="1"/>
  <c r="N5" i="2"/>
  <c r="N15" i="2"/>
  <c r="S8" i="2"/>
  <c r="S17" i="2"/>
  <c r="S7" i="2"/>
  <c r="J23" i="2"/>
  <c r="N7" i="2" l="1"/>
  <c r="N8" i="2"/>
  <c r="K23" i="2"/>
  <c r="N17" i="2"/>
  <c r="S23" i="2" l="1"/>
  <c r="N23" i="2"/>
  <c r="G18" i="2" l="1"/>
  <c r="C18" i="2" l="1"/>
  <c r="C23" i="2" s="1"/>
  <c r="E23" i="2"/>
  <c r="H23" i="2"/>
  <c r="G22" i="2"/>
  <c r="B22" i="2" s="1"/>
  <c r="B23" i="2" s="1"/>
  <c r="G23" i="2" l="1"/>
</calcChain>
</file>

<file path=xl/sharedStrings.xml><?xml version="1.0" encoding="utf-8"?>
<sst xmlns="http://schemas.openxmlformats.org/spreadsheetml/2006/main" count="43" uniqueCount="42">
  <si>
    <t>Район</t>
  </si>
  <si>
    <t>Общее количество многоквартирных домов  в зоне действия теплоснабжающей организации</t>
  </si>
  <si>
    <t>Кол-во МКД, оснащенных ПУТЭ</t>
  </si>
  <si>
    <t>Кол-во МКД, не подлежащих оснащеннию ПУТЭ</t>
  </si>
  <si>
    <t>Количество установленных ПУТЭ и введенных в коммерческий учет ( в соответствии с актом первичной приемки в эксплуатацию)</t>
  </si>
  <si>
    <t>Количество установленных ПУТЭ но не введенных в коммерческий учет ( где отсутствует акт первичной приемки в эксплуатацию)</t>
  </si>
  <si>
    <t xml:space="preserve">Всего </t>
  </si>
  <si>
    <t>из них кол-во ветхих и аварийных МКД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</si>
  <si>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</si>
  <si>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</si>
  <si>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</si>
  <si>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</si>
  <si>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</si>
  <si>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</si>
  <si>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</si>
  <si>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</si>
  <si>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</si>
  <si>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</si>
  <si>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</si>
  <si>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</si>
  <si>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</si>
  <si>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 xml:space="preserve">Петродворцовый </t>
  </si>
  <si>
    <t>Приморский</t>
  </si>
  <si>
    <t>Пушкинский</t>
  </si>
  <si>
    <t>Фрунзенский</t>
  </si>
  <si>
    <t>Центральный</t>
  </si>
  <si>
    <t>Итого</t>
  </si>
  <si>
    <t>31.</t>
  </si>
  <si>
    <t xml:space="preserve">Количество ПУТЭ, введенных в коммерческий учет,  по которым не предоставлены отчеты в РСО </t>
  </si>
  <si>
    <t>из них МКД, где отсутствует техническая возможность установки УУТЭ</t>
  </si>
  <si>
    <t>Кол-во МКД в которых необходимо установить ПУТЭ (ст. 4 + ст. 5),                  с учетом МКД, максимальный объем потребления тепловой энергии которых составляет меньше 0,2 гкал/ч</t>
  </si>
  <si>
    <t>Всего</t>
  </si>
  <si>
    <t>Кол-во МКД, не оснащенных ПУТЭ</t>
  </si>
  <si>
    <t>из них, МКД, где нагрузка меньше 0,2 гкал/час</t>
  </si>
  <si>
    <t>% оснащенности ПУТЭ (ст.11/ст.10)</t>
  </si>
  <si>
    <t>% ПУТЭ, введенных в коммерческий учет, по которым не передаются отчеты в РСО (ст.18/ст.15)</t>
  </si>
  <si>
    <t xml:space="preserve">Количество неустановленных ПУТЭ </t>
  </si>
  <si>
    <t>Количество установленных ПУТЭ</t>
  </si>
  <si>
    <t>% ПУТЭ не введенных в первичный  коммерческий учет (ст.16/ст.11)</t>
  </si>
  <si>
    <t>из них, количество ПУТЭ в МКД, где нагрузка меньше 0,2 гкал/час</t>
  </si>
  <si>
    <t>Общее кол-во ПУТЭ (установлено и требуется установить) (ст.11+ ст.12).</t>
  </si>
  <si>
    <t xml:space="preserve">Сводные данные по оснащению многоквартирных домов Санкт-Петербурга (МКД) приборами учета тепловой энергии (ПУТЭ) на январь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</si>
</sst>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1" applyFont="1" applyFill="1"/>
    <xf numFmtId="49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textRotation="9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/>
    </xf>
    <xf numFmtId="0" fontId="6" fillId="0" borderId="1" xfId="2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1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2" fillId="0" borderId="0" xfId="1" applyFont="1" applyFill="1"/>
    <xf numFmtId="166" fontId="8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3 2" xfId="5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zoomScale="40" zoomScaleNormal="50" zoomScaleSheetLayoutView="40" workbookViewId="0">
      <pane xSplit="1" topLeftCell="B1" activePane="topRight" state="frozen"/>
      <selection pane="topRight" activeCell="V7" sqref="V7"/>
    </sheetView>
  </sheetViews>
  <sheetFormatPr defaultRowHeight="18.75" x14ac:dyDescent="0.3"/>
  <cols>
    <col min="1" max="1" width="35.5703125" style="1" customWidth="1"/>
    <col min="2" max="2" width="34.85546875" style="1" customWidth="1"/>
    <col min="3" max="3" width="39.42578125" style="1" customWidth="1"/>
    <col min="4" max="4" width="28" style="1" customWidth="1"/>
    <col min="5" max="6" width="28" style="16" customWidth="1"/>
    <col min="7" max="7" width="22" style="16" customWidth="1"/>
    <col min="8" max="8" width="24.140625" style="16" customWidth="1"/>
    <col min="9" max="9" width="21.5703125" style="16" customWidth="1"/>
    <col min="10" max="10" width="26.28515625" style="16" customWidth="1"/>
    <col min="11" max="11" width="32" style="16" customWidth="1"/>
    <col min="12" max="12" width="26.28515625" style="16" customWidth="1"/>
    <col min="13" max="13" width="28.7109375" style="16" customWidth="1"/>
    <col min="14" max="14" width="26.85546875" style="1" customWidth="1"/>
    <col min="15" max="15" width="31.7109375" style="1" customWidth="1"/>
    <col min="16" max="16" width="30.28515625" style="1" customWidth="1"/>
    <col min="17" max="18" width="25.7109375" style="1" customWidth="1"/>
    <col min="19" max="19" width="34.7109375" style="1" customWidth="1"/>
    <col min="20" max="16384" width="9.140625" style="1"/>
  </cols>
  <sheetData>
    <row r="1" spans="1:19" ht="97.5" customHeight="1" x14ac:dyDescent="0.3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3" customFormat="1" ht="147.75" customHeight="1" x14ac:dyDescent="0.25">
      <c r="A2" s="20" t="s">
        <v>0</v>
      </c>
      <c r="B2" s="20" t="s">
        <v>1</v>
      </c>
      <c r="C2" s="20" t="s">
        <v>30</v>
      </c>
      <c r="D2" s="20" t="s">
        <v>2</v>
      </c>
      <c r="E2" s="21" t="s">
        <v>32</v>
      </c>
      <c r="F2" s="22"/>
      <c r="G2" s="19" t="s">
        <v>3</v>
      </c>
      <c r="H2" s="19"/>
      <c r="I2" s="19"/>
      <c r="J2" s="19" t="s">
        <v>40</v>
      </c>
      <c r="K2" s="24" t="s">
        <v>37</v>
      </c>
      <c r="L2" s="21" t="s">
        <v>36</v>
      </c>
      <c r="M2" s="22"/>
      <c r="N2" s="20" t="s">
        <v>34</v>
      </c>
      <c r="O2" s="20" t="s">
        <v>4</v>
      </c>
      <c r="P2" s="20" t="s">
        <v>5</v>
      </c>
      <c r="Q2" s="20" t="s">
        <v>38</v>
      </c>
      <c r="R2" s="20" t="s">
        <v>28</v>
      </c>
      <c r="S2" s="20" t="s">
        <v>35</v>
      </c>
    </row>
    <row r="3" spans="1:19" ht="379.5" customHeight="1" x14ac:dyDescent="0.3">
      <c r="A3" s="20"/>
      <c r="B3" s="20"/>
      <c r="C3" s="20"/>
      <c r="D3" s="20"/>
      <c r="E3" s="11" t="s">
        <v>31</v>
      </c>
      <c r="F3" s="11" t="s">
        <v>33</v>
      </c>
      <c r="G3" s="11" t="s">
        <v>6</v>
      </c>
      <c r="H3" s="11" t="s">
        <v>29</v>
      </c>
      <c r="I3" s="11" t="s">
        <v>7</v>
      </c>
      <c r="J3" s="19"/>
      <c r="K3" s="25"/>
      <c r="L3" s="11" t="s">
        <v>31</v>
      </c>
      <c r="M3" s="11" t="s">
        <v>39</v>
      </c>
      <c r="N3" s="20"/>
      <c r="O3" s="20"/>
      <c r="P3" s="20"/>
      <c r="Q3" s="20"/>
      <c r="R3" s="20"/>
      <c r="S3" s="20"/>
    </row>
    <row r="4" spans="1:19" ht="24.75" customHeight="1" x14ac:dyDescent="0.3">
      <c r="A4" s="6">
        <v>1</v>
      </c>
      <c r="B4" s="6">
        <v>2</v>
      </c>
      <c r="C4" s="6">
        <v>3</v>
      </c>
      <c r="D4" s="6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</row>
    <row r="5" spans="1:19" ht="60" customHeight="1" x14ac:dyDescent="0.3">
      <c r="A5" s="7" t="s">
        <v>8</v>
      </c>
      <c r="B5" s="4">
        <v>4</v>
      </c>
      <c r="C5" s="4">
        <f>D5+E5</f>
        <v>4</v>
      </c>
      <c r="D5" s="13">
        <v>4</v>
      </c>
      <c r="E5" s="13">
        <v>0</v>
      </c>
      <c r="F5" s="13">
        <v>0</v>
      </c>
      <c r="G5" s="14">
        <f>H5+I5</f>
        <v>0</v>
      </c>
      <c r="H5" s="13">
        <v>0</v>
      </c>
      <c r="I5" s="13">
        <v>0</v>
      </c>
      <c r="J5" s="13">
        <f>K5+L5</f>
        <v>15</v>
      </c>
      <c r="K5" s="13">
        <v>15</v>
      </c>
      <c r="L5" s="13">
        <v>0</v>
      </c>
      <c r="M5" s="13">
        <f>F5</f>
        <v>0</v>
      </c>
      <c r="N5" s="10">
        <f>K5/K5</f>
        <v>1</v>
      </c>
      <c r="O5" s="4">
        <v>1</v>
      </c>
      <c r="P5" s="4">
        <v>0</v>
      </c>
      <c r="Q5" s="5">
        <v>0</v>
      </c>
      <c r="R5" s="17">
        <v>0</v>
      </c>
      <c r="S5" s="5">
        <f>R5/K5</f>
        <v>0</v>
      </c>
    </row>
    <row r="6" spans="1:19" ht="60" customHeight="1" x14ac:dyDescent="0.3">
      <c r="A6" s="7" t="s">
        <v>9</v>
      </c>
      <c r="B6" s="4">
        <v>30</v>
      </c>
      <c r="C6" s="4">
        <f t="shared" ref="C6:C22" si="0">D6+E6</f>
        <v>10</v>
      </c>
      <c r="D6" s="13">
        <v>10</v>
      </c>
      <c r="E6" s="13">
        <v>0</v>
      </c>
      <c r="F6" s="13">
        <v>0</v>
      </c>
      <c r="G6" s="14">
        <f t="shared" ref="G6:G22" si="1">H6+I6</f>
        <v>20</v>
      </c>
      <c r="H6" s="13">
        <v>20</v>
      </c>
      <c r="I6" s="13">
        <v>0</v>
      </c>
      <c r="J6" s="13">
        <f t="shared" ref="J6:J22" si="2">K6+L6</f>
        <v>13</v>
      </c>
      <c r="K6" s="13">
        <v>13</v>
      </c>
      <c r="L6" s="13">
        <v>0</v>
      </c>
      <c r="M6" s="13">
        <f t="shared" ref="M6:M22" si="3">F6</f>
        <v>0</v>
      </c>
      <c r="N6" s="10">
        <f t="shared" ref="N6:N21" si="4">K6/K6</f>
        <v>1</v>
      </c>
      <c r="O6" s="4">
        <v>8</v>
      </c>
      <c r="P6" s="4">
        <v>0</v>
      </c>
      <c r="Q6" s="5">
        <v>0</v>
      </c>
      <c r="R6" s="17">
        <v>0</v>
      </c>
      <c r="S6" s="5">
        <f t="shared" ref="S6:S23" si="5">R6/K6</f>
        <v>0</v>
      </c>
    </row>
    <row r="7" spans="1:19" ht="61.5" customHeight="1" x14ac:dyDescent="0.3">
      <c r="A7" s="7" t="s">
        <v>10</v>
      </c>
      <c r="B7" s="4">
        <v>1303</v>
      </c>
      <c r="C7" s="4">
        <f>D7+E7</f>
        <v>1176</v>
      </c>
      <c r="D7" s="13">
        <v>1173</v>
      </c>
      <c r="E7" s="13">
        <v>3</v>
      </c>
      <c r="F7" s="13">
        <v>0</v>
      </c>
      <c r="G7" s="14">
        <f t="shared" si="1"/>
        <v>127</v>
      </c>
      <c r="H7" s="13">
        <v>98</v>
      </c>
      <c r="I7" s="13">
        <v>29</v>
      </c>
      <c r="J7" s="13">
        <f t="shared" si="2"/>
        <v>2178</v>
      </c>
      <c r="K7" s="13">
        <v>2175</v>
      </c>
      <c r="L7" s="13">
        <v>3</v>
      </c>
      <c r="M7" s="13">
        <v>0</v>
      </c>
      <c r="N7" s="10">
        <f>K7/J7</f>
        <v>0.99862258953168048</v>
      </c>
      <c r="O7" s="4">
        <v>2173</v>
      </c>
      <c r="P7" s="4">
        <v>0</v>
      </c>
      <c r="Q7" s="5">
        <v>0</v>
      </c>
      <c r="R7" s="17">
        <v>15</v>
      </c>
      <c r="S7" s="5">
        <f t="shared" si="5"/>
        <v>6.8965517241379309E-3</v>
      </c>
    </row>
    <row r="8" spans="1:19" ht="60" customHeight="1" x14ac:dyDescent="0.3">
      <c r="A8" s="7" t="s">
        <v>11</v>
      </c>
      <c r="B8" s="4">
        <v>1133</v>
      </c>
      <c r="C8" s="4">
        <f>D8+E8</f>
        <v>1071</v>
      </c>
      <c r="D8" s="13">
        <v>1071</v>
      </c>
      <c r="E8" s="13">
        <v>0</v>
      </c>
      <c r="F8" s="13">
        <v>0</v>
      </c>
      <c r="G8" s="14">
        <f t="shared" si="1"/>
        <v>62</v>
      </c>
      <c r="H8" s="13">
        <v>62</v>
      </c>
      <c r="I8" s="13">
        <v>0</v>
      </c>
      <c r="J8" s="13">
        <f t="shared" si="2"/>
        <v>1609</v>
      </c>
      <c r="K8" s="13">
        <v>1609</v>
      </c>
      <c r="L8" s="13">
        <v>0</v>
      </c>
      <c r="M8" s="13">
        <v>0</v>
      </c>
      <c r="N8" s="10">
        <f t="shared" si="4"/>
        <v>1</v>
      </c>
      <c r="O8" s="4">
        <v>1609</v>
      </c>
      <c r="P8" s="4">
        <v>0</v>
      </c>
      <c r="Q8" s="5">
        <v>0</v>
      </c>
      <c r="R8" s="17">
        <v>19</v>
      </c>
      <c r="S8" s="5">
        <f t="shared" si="5"/>
        <v>1.1808576755748913E-2</v>
      </c>
    </row>
    <row r="9" spans="1:19" ht="60" customHeight="1" x14ac:dyDescent="0.3">
      <c r="A9" s="7" t="s">
        <v>12</v>
      </c>
      <c r="B9" s="4">
        <v>119</v>
      </c>
      <c r="C9" s="4">
        <f t="shared" si="0"/>
        <v>90</v>
      </c>
      <c r="D9" s="13">
        <v>90</v>
      </c>
      <c r="E9" s="13">
        <v>0</v>
      </c>
      <c r="F9" s="13">
        <v>0</v>
      </c>
      <c r="G9" s="14">
        <f t="shared" si="1"/>
        <v>29</v>
      </c>
      <c r="H9" s="13">
        <v>0</v>
      </c>
      <c r="I9" s="13">
        <v>29</v>
      </c>
      <c r="J9" s="13">
        <f t="shared" si="2"/>
        <v>114</v>
      </c>
      <c r="K9" s="13">
        <v>114</v>
      </c>
      <c r="L9" s="13">
        <v>0</v>
      </c>
      <c r="M9" s="13">
        <v>0</v>
      </c>
      <c r="N9" s="10">
        <f t="shared" si="4"/>
        <v>1</v>
      </c>
      <c r="O9" s="4">
        <v>128</v>
      </c>
      <c r="P9" s="4">
        <v>0</v>
      </c>
      <c r="Q9" s="5">
        <v>0</v>
      </c>
      <c r="R9" s="17">
        <v>3</v>
      </c>
      <c r="S9" s="5">
        <f t="shared" si="5"/>
        <v>2.6315789473684209E-2</v>
      </c>
    </row>
    <row r="10" spans="1:19" ht="60" customHeight="1" x14ac:dyDescent="0.3">
      <c r="A10" s="7" t="s">
        <v>13</v>
      </c>
      <c r="B10" s="4">
        <v>734</v>
      </c>
      <c r="C10" s="4">
        <f t="shared" si="0"/>
        <v>529</v>
      </c>
      <c r="D10" s="13">
        <v>529</v>
      </c>
      <c r="E10" s="13">
        <v>0</v>
      </c>
      <c r="F10" s="13">
        <v>0</v>
      </c>
      <c r="G10" s="14">
        <f t="shared" si="1"/>
        <v>205</v>
      </c>
      <c r="H10" s="13">
        <v>205</v>
      </c>
      <c r="I10" s="13">
        <v>0</v>
      </c>
      <c r="J10" s="13">
        <f t="shared" si="2"/>
        <v>877</v>
      </c>
      <c r="K10" s="13">
        <v>877</v>
      </c>
      <c r="L10" s="13">
        <v>0</v>
      </c>
      <c r="M10" s="13">
        <v>0</v>
      </c>
      <c r="N10" s="10">
        <f t="shared" si="4"/>
        <v>1</v>
      </c>
      <c r="O10" s="4">
        <v>779</v>
      </c>
      <c r="P10" s="4">
        <v>0</v>
      </c>
      <c r="Q10" s="5">
        <v>0</v>
      </c>
      <c r="R10" s="17">
        <v>50</v>
      </c>
      <c r="S10" s="5">
        <f t="shared" si="5"/>
        <v>5.7012542759407071E-2</v>
      </c>
    </row>
    <row r="11" spans="1:19" ht="60" customHeight="1" x14ac:dyDescent="0.3">
      <c r="A11" s="7" t="s">
        <v>14</v>
      </c>
      <c r="B11" s="4">
        <v>993</v>
      </c>
      <c r="C11" s="4">
        <f t="shared" si="0"/>
        <v>763</v>
      </c>
      <c r="D11" s="13">
        <v>763</v>
      </c>
      <c r="E11" s="13">
        <v>0</v>
      </c>
      <c r="F11" s="13">
        <v>0</v>
      </c>
      <c r="G11" s="14">
        <f t="shared" si="1"/>
        <v>230</v>
      </c>
      <c r="H11" s="13">
        <v>214</v>
      </c>
      <c r="I11" s="13">
        <v>16</v>
      </c>
      <c r="J11" s="13">
        <f t="shared" si="2"/>
        <v>1456</v>
      </c>
      <c r="K11" s="13">
        <v>1456</v>
      </c>
      <c r="L11" s="13">
        <v>0</v>
      </c>
      <c r="M11" s="13">
        <v>0</v>
      </c>
      <c r="N11" s="10">
        <f>K11/J11</f>
        <v>1</v>
      </c>
      <c r="O11" s="4">
        <v>1428</v>
      </c>
      <c r="P11" s="4">
        <v>0</v>
      </c>
      <c r="Q11" s="5">
        <v>0</v>
      </c>
      <c r="R11" s="17">
        <v>24</v>
      </c>
      <c r="S11" s="5">
        <f t="shared" si="5"/>
        <v>1.6483516483516484E-2</v>
      </c>
    </row>
    <row r="12" spans="1:19" ht="60" customHeight="1" x14ac:dyDescent="0.3">
      <c r="A12" s="7" t="s">
        <v>15</v>
      </c>
      <c r="B12" s="4">
        <v>861</v>
      </c>
      <c r="C12" s="4">
        <f>D12+E12</f>
        <v>770</v>
      </c>
      <c r="D12" s="13">
        <v>770</v>
      </c>
      <c r="E12" s="13">
        <v>0</v>
      </c>
      <c r="F12" s="13">
        <v>0</v>
      </c>
      <c r="G12" s="15">
        <f>H12+I12</f>
        <v>91</v>
      </c>
      <c r="H12" s="13">
        <v>91</v>
      </c>
      <c r="I12" s="13">
        <v>0</v>
      </c>
      <c r="J12" s="13">
        <f t="shared" si="2"/>
        <v>1347</v>
      </c>
      <c r="K12" s="13">
        <v>1347</v>
      </c>
      <c r="L12" s="13">
        <v>0</v>
      </c>
      <c r="M12" s="13">
        <v>0</v>
      </c>
      <c r="N12" s="10">
        <f>K12/J12</f>
        <v>1</v>
      </c>
      <c r="O12" s="4">
        <v>1275</v>
      </c>
      <c r="P12" s="4">
        <v>0</v>
      </c>
      <c r="Q12" s="5">
        <v>0</v>
      </c>
      <c r="R12" s="17">
        <v>83</v>
      </c>
      <c r="S12" s="5">
        <f t="shared" si="5"/>
        <v>6.161841128433556E-2</v>
      </c>
    </row>
    <row r="13" spans="1:19" ht="60" customHeight="1" x14ac:dyDescent="0.3">
      <c r="A13" s="7" t="s">
        <v>16</v>
      </c>
      <c r="B13" s="4">
        <v>331</v>
      </c>
      <c r="C13" s="4">
        <f t="shared" si="0"/>
        <v>314</v>
      </c>
      <c r="D13" s="13">
        <v>313</v>
      </c>
      <c r="E13" s="13">
        <v>1</v>
      </c>
      <c r="F13" s="13">
        <v>1</v>
      </c>
      <c r="G13" s="15">
        <f t="shared" si="1"/>
        <v>19</v>
      </c>
      <c r="H13" s="13">
        <v>19</v>
      </c>
      <c r="I13" s="13">
        <v>0</v>
      </c>
      <c r="J13" s="13">
        <f t="shared" si="2"/>
        <v>282</v>
      </c>
      <c r="K13" s="13">
        <v>281</v>
      </c>
      <c r="L13" s="13">
        <v>1</v>
      </c>
      <c r="M13" s="13">
        <v>1</v>
      </c>
      <c r="N13" s="10">
        <f t="shared" si="4"/>
        <v>1</v>
      </c>
      <c r="O13" s="4">
        <v>282</v>
      </c>
      <c r="P13" s="4">
        <v>0</v>
      </c>
      <c r="Q13" s="5">
        <v>0</v>
      </c>
      <c r="R13" s="17">
        <v>0</v>
      </c>
      <c r="S13" s="5">
        <f t="shared" si="5"/>
        <v>0</v>
      </c>
    </row>
    <row r="14" spans="1:19" ht="60" customHeight="1" x14ac:dyDescent="0.3">
      <c r="A14" s="7" t="s">
        <v>17</v>
      </c>
      <c r="B14" s="4">
        <v>0</v>
      </c>
      <c r="C14" s="4">
        <f t="shared" si="0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 t="shared" si="2"/>
        <v>0</v>
      </c>
      <c r="K14" s="13">
        <v>0</v>
      </c>
      <c r="L14" s="13">
        <v>0</v>
      </c>
      <c r="M14" s="13">
        <v>0</v>
      </c>
      <c r="N14" s="10">
        <v>0</v>
      </c>
      <c r="O14" s="4">
        <v>0</v>
      </c>
      <c r="P14" s="4">
        <v>0</v>
      </c>
      <c r="Q14" s="5">
        <v>0</v>
      </c>
      <c r="R14" s="17">
        <v>0</v>
      </c>
      <c r="S14" s="5">
        <v>0</v>
      </c>
    </row>
    <row r="15" spans="1:19" ht="60" customHeight="1" x14ac:dyDescent="0.3">
      <c r="A15" s="7" t="s">
        <v>18</v>
      </c>
      <c r="B15" s="4">
        <v>340</v>
      </c>
      <c r="C15" s="4">
        <f t="shared" si="0"/>
        <v>296</v>
      </c>
      <c r="D15" s="13">
        <v>288</v>
      </c>
      <c r="E15" s="13">
        <v>8</v>
      </c>
      <c r="F15" s="13">
        <v>2</v>
      </c>
      <c r="G15" s="15">
        <f t="shared" si="1"/>
        <v>43</v>
      </c>
      <c r="H15" s="13">
        <v>36</v>
      </c>
      <c r="I15" s="13">
        <v>7</v>
      </c>
      <c r="J15" s="13">
        <f t="shared" si="2"/>
        <v>454</v>
      </c>
      <c r="K15" s="13">
        <v>446</v>
      </c>
      <c r="L15" s="13">
        <v>8</v>
      </c>
      <c r="M15" s="13">
        <v>2</v>
      </c>
      <c r="N15" s="10">
        <f t="shared" si="4"/>
        <v>1</v>
      </c>
      <c r="O15" s="4">
        <v>437</v>
      </c>
      <c r="P15" s="4">
        <v>0</v>
      </c>
      <c r="Q15" s="5">
        <v>0</v>
      </c>
      <c r="R15" s="17">
        <v>68</v>
      </c>
      <c r="S15" s="5">
        <f t="shared" si="5"/>
        <v>0.15246636771300448</v>
      </c>
    </row>
    <row r="16" spans="1:19" ht="60" customHeight="1" x14ac:dyDescent="0.3">
      <c r="A16" s="7" t="s">
        <v>19</v>
      </c>
      <c r="B16" s="4">
        <v>1150</v>
      </c>
      <c r="C16" s="4">
        <f>D16+E16</f>
        <v>873</v>
      </c>
      <c r="D16" s="13">
        <v>873</v>
      </c>
      <c r="E16" s="13">
        <v>0</v>
      </c>
      <c r="F16" s="13">
        <v>0</v>
      </c>
      <c r="G16" s="14">
        <f t="shared" si="1"/>
        <v>277</v>
      </c>
      <c r="H16" s="13">
        <v>276</v>
      </c>
      <c r="I16" s="13">
        <v>1</v>
      </c>
      <c r="J16" s="13">
        <f t="shared" si="2"/>
        <v>1578</v>
      </c>
      <c r="K16" s="13">
        <v>1578</v>
      </c>
      <c r="L16" s="13">
        <v>0</v>
      </c>
      <c r="M16" s="13">
        <v>0</v>
      </c>
      <c r="N16" s="10">
        <f t="shared" si="4"/>
        <v>1</v>
      </c>
      <c r="O16" s="4">
        <v>1532</v>
      </c>
      <c r="P16" s="4">
        <v>0</v>
      </c>
      <c r="Q16" s="5">
        <v>0</v>
      </c>
      <c r="R16" s="17">
        <v>54</v>
      </c>
      <c r="S16" s="5">
        <f t="shared" si="5"/>
        <v>3.4220532319391636E-2</v>
      </c>
    </row>
    <row r="17" spans="1:19" ht="60" customHeight="1" x14ac:dyDescent="0.3">
      <c r="A17" s="7" t="s">
        <v>20</v>
      </c>
      <c r="B17" s="4">
        <v>17</v>
      </c>
      <c r="C17" s="4">
        <f t="shared" si="0"/>
        <v>3</v>
      </c>
      <c r="D17" s="13">
        <v>3</v>
      </c>
      <c r="E17" s="13">
        <v>0</v>
      </c>
      <c r="F17" s="13">
        <v>0</v>
      </c>
      <c r="G17" s="14">
        <f t="shared" si="1"/>
        <v>14</v>
      </c>
      <c r="H17" s="13">
        <v>14</v>
      </c>
      <c r="I17" s="13">
        <v>0</v>
      </c>
      <c r="J17" s="13">
        <f t="shared" si="2"/>
        <v>3</v>
      </c>
      <c r="K17" s="13">
        <v>3</v>
      </c>
      <c r="L17" s="13">
        <v>0</v>
      </c>
      <c r="M17" s="13">
        <v>0</v>
      </c>
      <c r="N17" s="10">
        <f t="shared" si="4"/>
        <v>1</v>
      </c>
      <c r="O17" s="4">
        <v>3</v>
      </c>
      <c r="P17" s="4">
        <v>0</v>
      </c>
      <c r="Q17" s="5">
        <v>0</v>
      </c>
      <c r="R17" s="17">
        <v>1</v>
      </c>
      <c r="S17" s="5">
        <f t="shared" si="5"/>
        <v>0.33333333333333331</v>
      </c>
    </row>
    <row r="18" spans="1:19" ht="60" customHeight="1" x14ac:dyDescent="0.3">
      <c r="A18" s="7" t="s">
        <v>21</v>
      </c>
      <c r="B18" s="4">
        <v>0</v>
      </c>
      <c r="C18" s="4">
        <f t="shared" si="0"/>
        <v>0</v>
      </c>
      <c r="D18" s="13">
        <v>0</v>
      </c>
      <c r="E18" s="13">
        <v>0</v>
      </c>
      <c r="F18" s="13">
        <v>0</v>
      </c>
      <c r="G18" s="14">
        <f t="shared" si="1"/>
        <v>0</v>
      </c>
      <c r="H18" s="13">
        <v>0</v>
      </c>
      <c r="I18" s="13">
        <v>0</v>
      </c>
      <c r="J18" s="13">
        <f t="shared" si="2"/>
        <v>0</v>
      </c>
      <c r="K18" s="13">
        <v>0</v>
      </c>
      <c r="L18" s="13">
        <v>0</v>
      </c>
      <c r="M18" s="13">
        <v>0</v>
      </c>
      <c r="N18" s="10">
        <v>0</v>
      </c>
      <c r="O18" s="4">
        <v>0</v>
      </c>
      <c r="P18" s="4">
        <v>0</v>
      </c>
      <c r="Q18" s="5">
        <v>0</v>
      </c>
      <c r="R18" s="17">
        <v>0</v>
      </c>
      <c r="S18" s="5">
        <v>0</v>
      </c>
    </row>
    <row r="19" spans="1:19" ht="60" customHeight="1" x14ac:dyDescent="0.3">
      <c r="A19" s="7" t="s">
        <v>22</v>
      </c>
      <c r="B19" s="4">
        <v>1366</v>
      </c>
      <c r="C19" s="4">
        <f t="shared" si="0"/>
        <v>1162</v>
      </c>
      <c r="D19" s="13">
        <v>1162</v>
      </c>
      <c r="E19" s="13">
        <v>0</v>
      </c>
      <c r="F19" s="13">
        <v>0</v>
      </c>
      <c r="G19" s="14">
        <f t="shared" si="1"/>
        <v>204</v>
      </c>
      <c r="H19" s="13">
        <v>202</v>
      </c>
      <c r="I19" s="13">
        <v>2</v>
      </c>
      <c r="J19" s="13">
        <f t="shared" si="2"/>
        <v>3493</v>
      </c>
      <c r="K19" s="13">
        <v>3493</v>
      </c>
      <c r="L19" s="13">
        <v>0</v>
      </c>
      <c r="M19" s="13">
        <v>0</v>
      </c>
      <c r="N19" s="10">
        <f t="shared" si="4"/>
        <v>1</v>
      </c>
      <c r="O19" s="4">
        <v>3389</v>
      </c>
      <c r="P19" s="4">
        <v>0</v>
      </c>
      <c r="Q19" s="5">
        <v>0</v>
      </c>
      <c r="R19" s="17">
        <v>32</v>
      </c>
      <c r="S19" s="5">
        <f t="shared" si="5"/>
        <v>9.1611795018608638E-3</v>
      </c>
    </row>
    <row r="20" spans="1:19" ht="60" customHeight="1" x14ac:dyDescent="0.3">
      <c r="A20" s="7" t="s">
        <v>23</v>
      </c>
      <c r="B20" s="4">
        <v>946</v>
      </c>
      <c r="C20" s="4">
        <f t="shared" si="0"/>
        <v>675</v>
      </c>
      <c r="D20" s="13">
        <v>675</v>
      </c>
      <c r="E20" s="13">
        <v>0</v>
      </c>
      <c r="F20" s="13">
        <v>0</v>
      </c>
      <c r="G20" s="14">
        <f t="shared" si="1"/>
        <v>274</v>
      </c>
      <c r="H20" s="13">
        <v>261</v>
      </c>
      <c r="I20" s="13">
        <v>13</v>
      </c>
      <c r="J20" s="13">
        <f t="shared" si="2"/>
        <v>905</v>
      </c>
      <c r="K20" s="13">
        <v>905</v>
      </c>
      <c r="L20" s="13">
        <v>0</v>
      </c>
      <c r="M20" s="13">
        <v>0</v>
      </c>
      <c r="N20" s="10">
        <f t="shared" si="4"/>
        <v>1</v>
      </c>
      <c r="O20" s="4">
        <v>845</v>
      </c>
      <c r="P20" s="4">
        <v>0</v>
      </c>
      <c r="Q20" s="5">
        <v>0</v>
      </c>
      <c r="R20" s="17">
        <v>104</v>
      </c>
      <c r="S20" s="5">
        <f t="shared" si="5"/>
        <v>0.11491712707182321</v>
      </c>
    </row>
    <row r="21" spans="1:19" ht="60" customHeight="1" x14ac:dyDescent="0.3">
      <c r="A21" s="7" t="s">
        <v>24</v>
      </c>
      <c r="B21" s="4">
        <v>205</v>
      </c>
      <c r="C21" s="4">
        <f t="shared" si="0"/>
        <v>130</v>
      </c>
      <c r="D21" s="13">
        <v>130</v>
      </c>
      <c r="E21" s="13">
        <v>0</v>
      </c>
      <c r="F21" s="13">
        <v>0</v>
      </c>
      <c r="G21" s="14">
        <f t="shared" si="1"/>
        <v>75</v>
      </c>
      <c r="H21" s="13">
        <v>75</v>
      </c>
      <c r="I21" s="13">
        <v>0</v>
      </c>
      <c r="J21" s="13">
        <f t="shared" si="2"/>
        <v>128</v>
      </c>
      <c r="K21" s="13">
        <v>128</v>
      </c>
      <c r="L21" s="13">
        <v>0</v>
      </c>
      <c r="M21" s="13">
        <f t="shared" si="3"/>
        <v>0</v>
      </c>
      <c r="N21" s="10">
        <f t="shared" si="4"/>
        <v>1</v>
      </c>
      <c r="O21" s="4">
        <v>123</v>
      </c>
      <c r="P21" s="4">
        <v>0</v>
      </c>
      <c r="Q21" s="5">
        <v>0</v>
      </c>
      <c r="R21" s="17">
        <v>10</v>
      </c>
      <c r="S21" s="5">
        <f t="shared" si="5"/>
        <v>7.8125E-2</v>
      </c>
    </row>
    <row r="22" spans="1:19" ht="60" customHeight="1" x14ac:dyDescent="0.3">
      <c r="A22" s="7" t="s">
        <v>25</v>
      </c>
      <c r="B22" s="4">
        <f>C22+G22</f>
        <v>0</v>
      </c>
      <c r="C22" s="4">
        <f t="shared" si="0"/>
        <v>0</v>
      </c>
      <c r="D22" s="13">
        <v>0</v>
      </c>
      <c r="E22" s="13">
        <v>0</v>
      </c>
      <c r="F22" s="13">
        <v>0</v>
      </c>
      <c r="G22" s="14">
        <f t="shared" si="1"/>
        <v>0</v>
      </c>
      <c r="H22" s="13">
        <v>0</v>
      </c>
      <c r="I22" s="13">
        <v>0</v>
      </c>
      <c r="J22" s="13">
        <f t="shared" si="2"/>
        <v>0</v>
      </c>
      <c r="K22" s="13">
        <v>0</v>
      </c>
      <c r="L22" s="13">
        <v>0</v>
      </c>
      <c r="M22" s="13">
        <f t="shared" si="3"/>
        <v>0</v>
      </c>
      <c r="N22" s="10">
        <v>0</v>
      </c>
      <c r="O22" s="4">
        <v>0</v>
      </c>
      <c r="P22" s="4">
        <v>0</v>
      </c>
      <c r="Q22" s="5">
        <v>0</v>
      </c>
      <c r="R22" s="17">
        <v>0</v>
      </c>
      <c r="S22" s="5">
        <v>0</v>
      </c>
    </row>
    <row r="23" spans="1:19" ht="60" customHeight="1" x14ac:dyDescent="0.3">
      <c r="A23" s="7" t="s">
        <v>26</v>
      </c>
      <c r="B23" s="8">
        <f>SUM(B5:B22)</f>
        <v>9532</v>
      </c>
      <c r="C23" s="8">
        <f t="shared" ref="C23:J23" si="6">SUM(C5:C22)</f>
        <v>7866</v>
      </c>
      <c r="D23" s="8">
        <f t="shared" si="6"/>
        <v>7854</v>
      </c>
      <c r="E23" s="14">
        <f>SUM(E5:E22)</f>
        <v>12</v>
      </c>
      <c r="F23" s="14">
        <f t="shared" si="6"/>
        <v>3</v>
      </c>
      <c r="G23" s="14">
        <f t="shared" si="6"/>
        <v>1670</v>
      </c>
      <c r="H23" s="14">
        <f t="shared" si="6"/>
        <v>1573</v>
      </c>
      <c r="I23" s="14">
        <f t="shared" si="6"/>
        <v>97</v>
      </c>
      <c r="J23" s="14">
        <f t="shared" si="6"/>
        <v>14452</v>
      </c>
      <c r="K23" s="14">
        <f>SUM(K5:K22)</f>
        <v>14440</v>
      </c>
      <c r="L23" s="14">
        <f>SUM(L5:L22)</f>
        <v>12</v>
      </c>
      <c r="M23" s="14">
        <f>SUM(M5:M22)</f>
        <v>3</v>
      </c>
      <c r="N23" s="9">
        <f>K23/J23</f>
        <v>0.99916966509825633</v>
      </c>
      <c r="O23" s="8">
        <f>SUM(O5:O22)</f>
        <v>14012</v>
      </c>
      <c r="P23" s="8">
        <f>SUM(P5:P22)</f>
        <v>0</v>
      </c>
      <c r="Q23" s="5">
        <v>0</v>
      </c>
      <c r="R23" s="18">
        <f>SUM(R5:R22)</f>
        <v>463</v>
      </c>
      <c r="S23" s="5">
        <f t="shared" si="5"/>
        <v>3.2063711911357339E-2</v>
      </c>
    </row>
    <row r="24" spans="1:19" x14ac:dyDescent="0.3">
      <c r="B24" s="2"/>
    </row>
    <row r="25" spans="1:19" x14ac:dyDescent="0.3">
      <c r="B25" s="2"/>
    </row>
    <row r="26" spans="1:19" x14ac:dyDescent="0.3">
      <c r="B26" s="2"/>
    </row>
    <row r="27" spans="1:19" x14ac:dyDescent="0.3">
      <c r="B27" s="2"/>
    </row>
    <row r="46" spans="1:1" x14ac:dyDescent="0.3">
      <c r="A46" s="1" t="s">
        <v>27</v>
      </c>
    </row>
  </sheetData>
  <protectedRanges>
    <protectedRange password="EF9F" sqref="A13" name="Диапазон1_4"/>
  </protectedRanges>
  <mergeCells count="16">
    <mergeCell ref="B2:B3"/>
    <mergeCell ref="A2:A3"/>
    <mergeCell ref="A1:S1"/>
    <mergeCell ref="C2:C3"/>
    <mergeCell ref="L2:M2"/>
    <mergeCell ref="K2:K3"/>
    <mergeCell ref="G2:I2"/>
    <mergeCell ref="J2:J3"/>
    <mergeCell ref="N2:N3"/>
    <mergeCell ref="S2:S3"/>
    <mergeCell ref="O2:O3"/>
    <mergeCell ref="Q2:Q3"/>
    <mergeCell ref="E2:F2"/>
    <mergeCell ref="D2:D3"/>
    <mergeCell ref="P2:P3"/>
    <mergeCell ref="R2:R3"/>
  </mergeCells>
  <phoneticPr fontId="0" type="noConversion"/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письму</vt:lpstr>
      <vt:lpstr>'Приложение к письму'!Область_печати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2021-02-26T13:39:56Z</dcterms:modified>
</cp:coreProperties>
</file>