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45" yWindow="570" windowWidth="13830" windowHeight="11940" tabRatio="854" firstSheet="8" activeTab="20"/>
  </bookViews>
  <sheets>
    <sheet name="4.10.1_СПб" sheetId="28" r:id="rId1"/>
    <sheet name="4.10.1_Всеволожск" sheetId="24" r:id="rId2"/>
    <sheet name="4.10.1_Гатчина" sheetId="25" r:id="rId3"/>
    <sheet name="4.10.1_Тосно" sheetId="26" r:id="rId4"/>
    <sheet name="4.10.1_Ломоносов" sheetId="27" r:id="rId5"/>
    <sheet name="4.10.2_СПб" sheetId="29" r:id="rId6"/>
    <sheet name="4.10.2_Всеволожск" sheetId="2" r:id="rId7"/>
    <sheet name="4.10.2_Гатчина" sheetId="13" r:id="rId8"/>
    <sheet name="4.10.2_Тосно" sheetId="14" r:id="rId9"/>
    <sheet name="4.10.2_Ломоносов" sheetId="15" r:id="rId10"/>
    <sheet name="4.10.3_СПб" sheetId="30" r:id="rId11"/>
    <sheet name="4.10.3_Всеволожск" sheetId="3" r:id="rId12"/>
    <sheet name="4.10.3_Гатчина" sheetId="16" r:id="rId13"/>
    <sheet name="4.10.3_Тосно" sheetId="17" r:id="rId14"/>
    <sheet name="4.10.4_СПб" sheetId="31" r:id="rId15"/>
    <sheet name="4.10.4_Всеволожск" sheetId="4" r:id="rId16"/>
    <sheet name="4.10.4_Гатчина" sheetId="19" r:id="rId17"/>
    <sheet name="4.10.4_Тосно" sheetId="20" r:id="rId18"/>
    <sheet name="4.10.5_СПб" sheetId="32" r:id="rId19"/>
    <sheet name="4.10.5_Тосно" sheetId="5" r:id="rId20"/>
    <sheet name="4.10.5_Ломоносов" sheetId="22" r:id="rId21"/>
    <sheet name="4.10.6_СПб" sheetId="6" state="hidden" r:id="rId22"/>
  </sheets>
  <externalReferences>
    <externalReference r:id="rId23"/>
  </externalReferences>
  <definedNames>
    <definedName name="kind_of_control_method">[1]TEHSHEET!$K$2:$K$5</definedName>
    <definedName name="org">[1]Титульный!$F$24</definedName>
  </definedNames>
  <calcPr calcId="144525"/>
</workbook>
</file>

<file path=xl/calcChain.xml><?xml version="1.0" encoding="utf-8"?>
<calcChain xmlns="http://schemas.openxmlformats.org/spreadsheetml/2006/main">
  <c r="C52" i="27" l="1"/>
  <c r="C69" i="26"/>
  <c r="C65" i="25"/>
  <c r="C49" i="27"/>
  <c r="C64" i="26"/>
  <c r="C61" i="25"/>
  <c r="C44" i="27"/>
  <c r="C47" i="26"/>
  <c r="C45" i="25"/>
  <c r="C39" i="27"/>
  <c r="C30" i="26"/>
  <c r="C29" i="25"/>
  <c r="C17" i="27"/>
  <c r="C19" i="26"/>
  <c r="C18" i="25"/>
  <c r="C14" i="27"/>
  <c r="C14" i="26"/>
  <c r="C14" i="25"/>
  <c r="C12" i="27"/>
  <c r="C12" i="26"/>
  <c r="C12" i="25"/>
  <c r="I40" i="29" l="1"/>
  <c r="H40" i="29"/>
  <c r="I39" i="29"/>
  <c r="H39" i="29"/>
  <c r="I38" i="29"/>
  <c r="H38" i="29"/>
  <c r="I37" i="29"/>
  <c r="H37" i="29"/>
  <c r="I36" i="29"/>
  <c r="H36" i="29"/>
  <c r="J18" i="32"/>
  <c r="J19" i="32"/>
  <c r="J17" i="32" l="1"/>
  <c r="J17" i="22"/>
  <c r="J17" i="5" l="1"/>
  <c r="J23" i="31" l="1"/>
  <c r="I23" i="31"/>
  <c r="J22" i="31"/>
  <c r="I22" i="31"/>
  <c r="J21" i="31"/>
  <c r="I21" i="31"/>
  <c r="J20" i="31"/>
  <c r="I20" i="31"/>
  <c r="J19" i="31"/>
  <c r="I19" i="31"/>
  <c r="D15" i="30"/>
  <c r="D16" i="30"/>
  <c r="D14" i="30"/>
  <c r="D15" i="31" s="1"/>
  <c r="D14" i="32" s="1"/>
  <c r="B4" i="30"/>
  <c r="B4" i="31" s="1"/>
  <c r="B4" i="32" s="1"/>
  <c r="D16" i="31" l="1"/>
  <c r="D15" i="32" s="1"/>
  <c r="D17" i="31"/>
  <c r="D16" i="32" s="1"/>
  <c r="B4" i="29"/>
  <c r="G61" i="28" l="1"/>
  <c r="G62" i="28"/>
  <c r="G63" i="28"/>
  <c r="G64" i="28"/>
  <c r="G60" i="28"/>
  <c r="E24" i="28"/>
  <c r="E30" i="28"/>
  <c r="E49" i="28"/>
  <c r="E43" i="28"/>
  <c r="E37" i="28"/>
  <c r="I18" i="20" l="1"/>
  <c r="J18" i="20"/>
  <c r="I19" i="20"/>
  <c r="J19" i="20"/>
  <c r="I20" i="20"/>
  <c r="J20" i="20"/>
  <c r="I21" i="20"/>
  <c r="J21" i="20"/>
  <c r="I22" i="20"/>
  <c r="J22" i="20"/>
  <c r="I18" i="19"/>
  <c r="J18" i="19"/>
  <c r="I19" i="19"/>
  <c r="J19" i="19"/>
  <c r="I20" i="19"/>
  <c r="J20" i="19"/>
  <c r="I21" i="19"/>
  <c r="J21" i="19"/>
  <c r="I22" i="19"/>
  <c r="J22" i="19"/>
  <c r="J22" i="4"/>
  <c r="I22" i="4"/>
  <c r="J21" i="4"/>
  <c r="I21" i="4"/>
  <c r="J20" i="4"/>
  <c r="I20" i="4"/>
  <c r="J19" i="4"/>
  <c r="I19" i="4"/>
  <c r="J18" i="4"/>
  <c r="I18" i="4"/>
  <c r="D16" i="22" l="1"/>
  <c r="D15" i="22"/>
  <c r="D16" i="5"/>
  <c r="D15" i="5"/>
  <c r="D16" i="20"/>
  <c r="D15" i="20"/>
  <c r="D16" i="19"/>
  <c r="D15" i="19"/>
  <c r="D16" i="4"/>
  <c r="D15" i="4"/>
  <c r="D16" i="17"/>
  <c r="D15" i="17"/>
  <c r="D16" i="16"/>
  <c r="D15" i="16"/>
  <c r="D17" i="3"/>
  <c r="D16" i="3"/>
  <c r="B4" i="22" l="1"/>
  <c r="B4" i="15"/>
  <c r="B4" i="5"/>
  <c r="B4" i="20"/>
  <c r="B4" i="17"/>
  <c r="B4" i="14"/>
  <c r="B4" i="19"/>
  <c r="B4" i="16"/>
  <c r="B4" i="13"/>
  <c r="B4" i="4"/>
  <c r="B4" i="3"/>
  <c r="B4" i="2"/>
  <c r="D14" i="22" l="1"/>
  <c r="D14" i="5"/>
  <c r="D13" i="19"/>
  <c r="D13" i="20" s="1"/>
  <c r="D14" i="20"/>
  <c r="D14" i="19"/>
  <c r="D14" i="4"/>
  <c r="H22" i="17"/>
  <c r="G22" i="17"/>
  <c r="H21" i="17"/>
  <c r="G21" i="17"/>
  <c r="H20" i="17"/>
  <c r="G20" i="17"/>
  <c r="H19" i="17"/>
  <c r="G19" i="17"/>
  <c r="H18" i="17"/>
  <c r="G18" i="17"/>
  <c r="H22" i="16"/>
  <c r="G22" i="16"/>
  <c r="H21" i="16"/>
  <c r="G21" i="16"/>
  <c r="H20" i="16"/>
  <c r="G20" i="16"/>
  <c r="H19" i="16"/>
  <c r="G19" i="16"/>
  <c r="H18" i="16"/>
  <c r="G18" i="16"/>
  <c r="G19" i="3"/>
  <c r="H19" i="3"/>
  <c r="G20" i="3"/>
  <c r="H20" i="3"/>
  <c r="G21" i="3"/>
  <c r="H21" i="3"/>
  <c r="G22" i="3"/>
  <c r="H22" i="3"/>
  <c r="G23" i="3"/>
  <c r="H23" i="3"/>
  <c r="D14" i="17"/>
  <c r="D14" i="16"/>
  <c r="D15" i="3"/>
  <c r="D13" i="13"/>
  <c r="D13" i="14" s="1"/>
  <c r="D13" i="15" s="1"/>
  <c r="D13" i="17"/>
  <c r="D13" i="16"/>
  <c r="I26" i="15"/>
  <c r="H26" i="15"/>
  <c r="I25" i="15"/>
  <c r="H25" i="15"/>
  <c r="I24" i="15"/>
  <c r="H24" i="15"/>
  <c r="I21" i="15"/>
  <c r="H21" i="15"/>
  <c r="I20" i="15"/>
  <c r="H20" i="15"/>
  <c r="I19" i="15"/>
  <c r="H19" i="15"/>
  <c r="H19" i="14"/>
  <c r="I19" i="14"/>
  <c r="H20" i="14"/>
  <c r="I20" i="14"/>
  <c r="H21" i="14"/>
  <c r="I21" i="14"/>
  <c r="H22" i="14"/>
  <c r="I22" i="14"/>
  <c r="H23" i="14"/>
  <c r="I23" i="14"/>
  <c r="H26" i="13"/>
  <c r="I26" i="13"/>
  <c r="H27" i="13"/>
  <c r="I27" i="13"/>
  <c r="H28" i="13"/>
  <c r="I28" i="13"/>
  <c r="H29" i="13"/>
  <c r="I29" i="13"/>
  <c r="H30" i="13"/>
  <c r="I30" i="13"/>
  <c r="H19" i="13"/>
  <c r="I19" i="13"/>
  <c r="H20" i="13"/>
  <c r="I20" i="13"/>
  <c r="H21" i="13"/>
  <c r="I21" i="13"/>
  <c r="H22" i="13"/>
  <c r="I22" i="13"/>
  <c r="H23" i="13"/>
  <c r="I23" i="13"/>
</calcChain>
</file>

<file path=xl/sharedStrings.xml><?xml version="1.0" encoding="utf-8"?>
<sst xmlns="http://schemas.openxmlformats.org/spreadsheetml/2006/main" count="1624" uniqueCount="235">
  <si>
    <t>6.1</t>
  </si>
  <si>
    <t>5.1</t>
  </si>
  <si>
    <t>4.1</t>
  </si>
  <si>
    <t>Величина технологических потерь при передаче тепловой энергии по тепловым сетям</t>
  </si>
  <si>
    <t>Отношение величины технологических потерь тепловой энергии, теплоносителя к материальной характеристике тепловой сети</t>
  </si>
  <si>
    <t>Удельный расход условного топлива на производство единицы тепловой энергии</t>
  </si>
  <si>
    <t>Количество прекращений подачи тепловой энергии, теплоносителя в результате технологических нарушений на источниках тепловой энергии на 1 Гкал/час установленной мощности</t>
  </si>
  <si>
    <t xml:space="preserve">Количество прекращений подачи тепловой энергии, теплоносителя в результате технологических нарушений на тепловых сетях на 1 км тепловых сетей </t>
  </si>
  <si>
    <t>Индекс эффективности операционных расходов (индекс снижения расходов при методе сравнения аналогов)</t>
  </si>
  <si>
    <t>3.1</t>
  </si>
  <si>
    <t>Долгосрочные параметры регулирования (в случае если их установление предусмотрено выбранным методом регулирования)</t>
  </si>
  <si>
    <t>2.1</t>
  </si>
  <si>
    <t>Предлагаемый метод регулирования</t>
  </si>
  <si>
    <t>1.1</t>
  </si>
  <si>
    <t>по</t>
  </si>
  <si>
    <t>с</t>
  </si>
  <si>
    <t>Наименование тарифа</t>
  </si>
  <si>
    <t>Вид тарифа</t>
  </si>
  <si>
    <t>N п/п</t>
  </si>
  <si>
    <t>Параметры формы</t>
  </si>
  <si>
    <t>Форма 4.10.1 Информация о предложении регулируемой организацией об установлении тарифов в сфере теплоснабжения на очередной период регулирования &lt;1&gt;</t>
  </si>
  <si>
    <t>Форма 4.10.6 Информация о предложении платы за подключение к системе теплоснабжения в индивидуальном порядке &lt;1&gt;</t>
  </si>
  <si>
    <t>Заявитель</t>
  </si>
  <si>
    <t>Наименование объекта, адрес</t>
  </si>
  <si>
    <t>Подключаемая тепловая нагрузка, куб. Гкал/ч</t>
  </si>
  <si>
    <t>Период действия тарифа</t>
  </si>
  <si>
    <t>Плата за подключение (технологическое присоединение), тыс. руб./Гкал/ч (руб.)</t>
  </si>
  <si>
    <t>Период действия</t>
  </si>
  <si>
    <t>С НДС</t>
  </si>
  <si>
    <t>Без НДС</t>
  </si>
  <si>
    <t>Территория действия тарифа</t>
  </si>
  <si>
    <t>Наименование системы теплоснабжения</t>
  </si>
  <si>
    <t>1.1.1.1</t>
  </si>
  <si>
    <t>Источник тепловой энергии</t>
  </si>
  <si>
    <t>1.1.1.1.1</t>
  </si>
  <si>
    <t>Наименование заявителя</t>
  </si>
  <si>
    <t>&lt;1&gt; При размещении информации по данной форме дополнительно указывается дата подачи заявления об утверждении платы и его номер.
По данной форме раскрывается в том числе информация о предложении об установлении соответствующих цен (тарифов) в сфере теплоснабжения для единых теплоснабжающих организаций, а также теплоснабжающих организаций, теплосетевых организаций в ценовых зонах теплоснабжения.</t>
  </si>
  <si>
    <t>1</t>
  </si>
  <si>
    <t>1.1.1</t>
  </si>
  <si>
    <t>Форма 4.10.5 Информация о предложении величин тарифов на подключение к системе теплоснабжения &lt;1&gt;</t>
  </si>
  <si>
    <t>Параметр дифференциации тарифа/Заявитель</t>
  </si>
  <si>
    <t>Диаметр тепловых сетей, мм</t>
  </si>
  <si>
    <t>&lt;1&gt; При размещении информации по данной форме дополнительно указывается дата подачи заявления об утверждении цены (тарифа) и его номер.
По данной форме размещается в том числе информация о предложении об установлении цен (тарифов) для единых теплоснабжающих организаций, а также теплоснабжающих организаций, теплосетевых организаций в ценовых зонах теплоснабжения.</t>
  </si>
  <si>
    <t>Плата за подключение (технологическое присоединение) к системам теплоснабжения</t>
  </si>
  <si>
    <t>1.2</t>
  </si>
  <si>
    <t>1.2.1</t>
  </si>
  <si>
    <t>1.2.1.1</t>
  </si>
  <si>
    <t>1.2.1.1.1</t>
  </si>
  <si>
    <t>подземная (бесканальная)</t>
  </si>
  <si>
    <t>50 - 250 мм</t>
  </si>
  <si>
    <t>01.01.2019</t>
  </si>
  <si>
    <t>31.12.2019</t>
  </si>
  <si>
    <t>Тип прокладки
 тепловых сетей</t>
  </si>
  <si>
    <t>Форма 4.10.4 Информация о предложении величин тарифов на горячую воду (в открытых системах) &lt;1&gt;</t>
  </si>
  <si>
    <t>Параметр дифференциации тарифа</t>
  </si>
  <si>
    <t>Одноставочный тариф, руб./куб. м</t>
  </si>
  <si>
    <t>Компонент на теплоноситель, руб./куб. м</t>
  </si>
  <si>
    <t>Одноставочный компонент на тепловую энергию, руб/Гкал</t>
  </si>
  <si>
    <t>Двухставочный тариф</t>
  </si>
  <si>
    <t>ставка за потребление горячей воды, руб./куб. м</t>
  </si>
  <si>
    <t>дата окончания</t>
  </si>
  <si>
    <t>Группа потребителей</t>
  </si>
  <si>
    <t>1.1.1.1.1.1</t>
  </si>
  <si>
    <t>Теплоноситель</t>
  </si>
  <si>
    <t>1.1.1.1.1.1.1</t>
  </si>
  <si>
    <t>Наименование поставщика</t>
  </si>
  <si>
    <t>ставка за содержание тепловой мощности в компоненте на тепловую энергию,
тыс. руб./Гкал/ч в мес.</t>
  </si>
  <si>
    <t>Форма 4.10.3 Информация о предложении величин тарифов на теплоноситель, передачу тепловой энергии, теплоносителя &lt;1&gt;</t>
  </si>
  <si>
    <t>Одноставочный тариф, руб./Гкал</t>
  </si>
  <si>
    <t>ставка за тепловую энергию, руб./Гкал</t>
  </si>
  <si>
    <t>&lt;1&gt; Для каждого вида цены (тарифа) в сфере теплоснабжения форма заполняется отдельно. При размещении информации по данной форме дополнительно указывается дата подачи заявления об утверждении цены (тарифа) и его номер.
По данной форме размещается в том числе информация о предложении об установлении цен (тарифов) для единых теплоснабжающих организаций, а также теплоснабжающих организаций, теплосетевых организаций в ценовых зонах теплоснабжения.</t>
  </si>
  <si>
    <t>ставка за содержание тепловой мощности,
тыс.руб./Гкал/ч/мес.</t>
  </si>
  <si>
    <t>дата
 начала</t>
  </si>
  <si>
    <t>Форма 4.10.2 Информация о предложении величин тарифов на тепловую энергию, поддержанию резервной тепловой мощности &lt;1&gt;</t>
  </si>
  <si>
    <t>Ставка за содержание тепловой мощности, тыс. руб./Гкал/ч/мес.</t>
  </si>
  <si>
    <t>ставка за содержание тепловой мощности, тыс. руб./Гкал/ч/мес</t>
  </si>
  <si>
    <t>&lt;1&gt; Для каждого вида тарифа в сфере теплоснабжения форма заполняется отдельно. При размещении информации по данной форме дополнительно указывается дата подачи заявления об утверждении тарифа и его номер.
По данной форме размещается в том числе информация о предложении об установлении цен (тарифов) в сфере теплоснабжения для единых теплоснабжающих организаций, а также теплоснабжающих организаций, теплосетевых организаций в ценовых зонах теплоснабжения.</t>
  </si>
  <si>
    <t>&lt;1&gt; При размещении информации по данной форме дополнительно указывается дата подачи заявления об утверждении цены (тарифа) и его номер.
По данной форме раскрывается в том числе информация о предложении об установлении цен (тарифов) для единых теплоснабжающих организаций, а также теплоснабжающих организаций, теплосетевых организаций в ценовых зонах теплоснабжения.</t>
  </si>
  <si>
    <t>Схема подключения теплопотребляющей установки к коллектору источника тепловой энергии</t>
  </si>
  <si>
    <t>&lt;1&gt; При размещении информации по данной форме дополнительно указывается дата подачи заявления об утверждении тарифа и его номер.</t>
  </si>
  <si>
    <t>№ п/п</t>
  </si>
  <si>
    <t>Значение</t>
  </si>
  <si>
    <t>Комментарии</t>
  </si>
  <si>
    <t>Копия инвестиционной программы, утвержденной в установленном законодательством Российской Федерации порядке (проекта инвестиционной программы)</t>
  </si>
  <si>
    <t>метод индексации установленных тарифов</t>
  </si>
  <si>
    <t>31.12.2021</t>
  </si>
  <si>
    <t>2.2</t>
  </si>
  <si>
    <t>31.12.2023</t>
  </si>
  <si>
    <t>2.3</t>
  </si>
  <si>
    <t>2.4</t>
  </si>
  <si>
    <t>Необходимая валовая выручка на соответствующий период, в том числе с разбивкой по годам, тыс. руб.</t>
  </si>
  <si>
    <t>01.01.2020</t>
  </si>
  <si>
    <t>31.12.2020</t>
  </si>
  <si>
    <t>01.01.2021</t>
  </si>
  <si>
    <t>01.01.2022</t>
  </si>
  <si>
    <t>31.12.2022</t>
  </si>
  <si>
    <t>01.01.2023</t>
  </si>
  <si>
    <t>4.2</t>
  </si>
  <si>
    <t>4.3</t>
  </si>
  <si>
    <t>4.4</t>
  </si>
  <si>
    <t>Годовой объем полезного отпуска тепловой энергии (теплоносителя), тыс. Гкал</t>
  </si>
  <si>
    <t>в т.ч. полезный отпуск тепловой энергии с коллекторов потребителям - 3,20 тыс.Гкал, полезный отпуск тепловой энергии потребителям - 24,418 тыс.Гкал</t>
  </si>
  <si>
    <t>в т.ч. полезный отпуск тепловой энергии с коллекторов потребителям - 3,20 тыс.Гкал, полезный отпуск тепловой энергии потребителям - 26,837 тыс.Гкал</t>
  </si>
  <si>
    <t>5.2</t>
  </si>
  <si>
    <t>5.3</t>
  </si>
  <si>
    <t>5.4</t>
  </si>
  <si>
    <t>6.2</t>
  </si>
  <si>
    <t>6.3</t>
  </si>
  <si>
    <t>6.4</t>
  </si>
  <si>
    <t>ГУП "Топливно-энергетический комплекс Санкт-Петербурга"</t>
  </si>
  <si>
    <t xml:space="preserve">Период </t>
  </si>
  <si>
    <t>На тепловую энергию (мощность), поставляемую потребителям теплоснабжающими организациями в соответствии с установленными предельными (минимальными и (или) максимальными) уровнями указанных тарифов</t>
  </si>
  <si>
    <t>Тарифы  на тепловую энергию, поставляемую потребителям (кроме населения)</t>
  </si>
  <si>
    <t>Тарифы на горячую воду, поставляемую теплоснабжающими организациями потребителям, другим теплоснабжающим организациям с использованием открытых систем теплоснабжения (горячего водоснабжения)</t>
  </si>
  <si>
    <t>Тарифы на горячую воду, поставляемую потребителям (кроме населения)</t>
  </si>
  <si>
    <t>Тарифы на теплоноситель, поставляемый теплоснабжающими организациями потребителям, другим теплоснабжающим организациям</t>
  </si>
  <si>
    <t>Тариф на теплоноситель, поставляемый потребителям</t>
  </si>
  <si>
    <t>Плата за подключение к системе теплоснабжения</t>
  </si>
  <si>
    <t>Размер экономически обоснованных расходов, не учтенных при регулировании тарифов в предыдущий период регулирования (при их наличии), определенном в соответствии с законодательством РФ, тыс. руб.</t>
  </si>
  <si>
    <t>1.2.1.1.1.1</t>
  </si>
  <si>
    <t>1.2.1.1.1.1.1</t>
  </si>
  <si>
    <t>1.3</t>
  </si>
  <si>
    <t>1.3.1</t>
  </si>
  <si>
    <t>1.3.1.1</t>
  </si>
  <si>
    <t>1.3.1.1.1</t>
  </si>
  <si>
    <t>1.3.1.1.1.1</t>
  </si>
  <si>
    <t>1.3.1.1.1.1.1</t>
  </si>
  <si>
    <t>1.4</t>
  </si>
  <si>
    <t>1.4.1</t>
  </si>
  <si>
    <t>1.4.1.1</t>
  </si>
  <si>
    <t>1.4.1.1.1</t>
  </si>
  <si>
    <t>1.4.1.1.1.1</t>
  </si>
  <si>
    <t>1.4.1.1.1.1.1</t>
  </si>
  <si>
    <t>без дифференциации</t>
  </si>
  <si>
    <t>1.2.1.1.2</t>
  </si>
  <si>
    <t>1.2.1.1.2.1</t>
  </si>
  <si>
    <t>1.2.1.1.2.1.1</t>
  </si>
  <si>
    <t>к коллектору источника тепловой энергии</t>
  </si>
  <si>
    <t>1.4.1.1.2</t>
  </si>
  <si>
    <t>1.4.1.1.2.1</t>
  </si>
  <si>
    <t>1.4.1.1.2.1.1</t>
  </si>
  <si>
    <t>МО "Заневского городское поселение" и "Муринское сельское поселение" Всеволожского МР</t>
  </si>
  <si>
    <t>МО "Вырицкое городское поселение", "Большеколпанское сельское поселение" и "Пудомягское сельское поселение" Гатчинского МР</t>
  </si>
  <si>
    <t>МО "Тельмановское сельское поселение" Тосненского МР</t>
  </si>
  <si>
    <t>МО "Виллозское городское поселение" Ломоносовского МР</t>
  </si>
  <si>
    <t>https://tarif.lenreg.ru/disclo/get_file?p_guid=c5c09810-b34c-41ba-8b6d-01d64bf76559</t>
  </si>
  <si>
    <t>3.2</t>
  </si>
  <si>
    <t>3.3</t>
  </si>
  <si>
    <t>3.3.1</t>
  </si>
  <si>
    <t>3.3.2</t>
  </si>
  <si>
    <t>3.4</t>
  </si>
  <si>
    <t>3.4.1</t>
  </si>
  <si>
    <t>3.4.2</t>
  </si>
  <si>
    <t>3.4.3</t>
  </si>
  <si>
    <t>Уровень надежности теплоснабжения:</t>
  </si>
  <si>
    <t>Показатели энергосбережения и энергетической эффективности:</t>
  </si>
  <si>
    <t>тыс. руб.</t>
  </si>
  <si>
    <t>%</t>
  </si>
  <si>
    <t>ед.</t>
  </si>
  <si>
    <t>кг у.т./Гкал</t>
  </si>
  <si>
    <t>Гкал/кв.м</t>
  </si>
  <si>
    <t>тыс.Гкал</t>
  </si>
  <si>
    <t>м3</t>
  </si>
  <si>
    <t>https://tarif.lenreg.ru/disclo/get_file?p_guid=2b7ae382-86a6-47ef-a6d0-064def61efef</t>
  </si>
  <si>
    <t>3</t>
  </si>
  <si>
    <t>в т.ч. полезный отпуск тепловой энергии с коллекторов потребителям - 0,089 тыс.Гкал, полезный отпуск тепловой энергии потребителям - 22,473 тыс.Гкал</t>
  </si>
  <si>
    <t>Базовый уровень операционных расходов регулируемой организации на производство и передачу тепловой энергии</t>
  </si>
  <si>
    <t>Базовый уровень операционных расходов регулируемой организации на производство теплоносителя</t>
  </si>
  <si>
    <t>-</t>
  </si>
  <si>
    <t>Инвестиционная программа по МО "Тельмановское сельское поселение" Тосненского МР на 2019-2023гг. не утвержается</t>
  </si>
  <si>
    <t>объем поключаемой нагрузки по, Гкал/час</t>
  </si>
  <si>
    <t>https://tarif.lenreg.ru/disclo/get_file?p_guid=a946db47-d990-42e6-b397-9b8b65a8fc24</t>
  </si>
  <si>
    <t>в т.ч. полезный отпуск тепловой энергии с коллекторов потребителям - 3,20 тыс.Гкал, полезный отпуск тепловой энергии потребителям - 8,60 тыс.Гкал</t>
  </si>
  <si>
    <t>Тосненский муниципальный район, Тельмановское (41648443)</t>
  </si>
  <si>
    <t>Ломоносовский муниципальный район, Виллозское (41630157)</t>
  </si>
  <si>
    <t>Теплоноситель: вода</t>
  </si>
  <si>
    <t>открытая</t>
  </si>
  <si>
    <t>котельная по адресу: Лен. обл., Тосненский МР, Тельмановское сельское поселение, пос.Тельмана, ул.Красноборская,д.3, лит. А
котельная по адресу: Лен. обл., Тосненский МР, Тельмановское сельское поселение, пос.Тельмана, ул.Красноборская,д.3, лит. Б</t>
  </si>
  <si>
    <t>закрытая</t>
  </si>
  <si>
    <t>котельная по адресу: Лен.обл., Ломоносовский МР, Виллозское городское поселение, Южная часть производственной зоны Горелово, улица 8</t>
  </si>
  <si>
    <t>Теплоноситель:
- вода</t>
  </si>
  <si>
    <t>Теплоноситель:
- вода
- пар</t>
  </si>
  <si>
    <t>1) Всеволожский муниципальный район, Заневское (41612155)
2) Всеволожский муниципальный район, Муринское (41612428)</t>
  </si>
  <si>
    <t>1) открытая
2) открытая</t>
  </si>
  <si>
    <t>1) котельная по адресу: Лен. обл., Всеволожский МР, Заневское городское поселение, д. Заневка, д.48
2) котельная по адресу: Санкт-Петербург, Красногвардейский район, платформа Мурино д. 11</t>
  </si>
  <si>
    <t>1) Гатчинский муниципальный район, Большеколпанское (41618408)
2) Гатчинский муниципальный район, Вырицкое (41618154)
3) Гатчинский муниципальный район, Пудомягское (41618404)</t>
  </si>
  <si>
    <t>1) открытая
2) открытая
3) открытая</t>
  </si>
  <si>
    <t>1) котельная по адресу: Лен. обл., Гатчинский МР, Большеколпанское сельское поселение, пос. Никольское, ул.Меньковская, д,10
2) котельная по адресу: Лен. обл., Гатчинский МР, Вырицкое городское поселение, пос. Вырица, ул.Московская, д.61
3) котельная по адресу: Санкт-Петербург, Пушкинский район, г. Павловск, Павловское шоссе д. 3</t>
  </si>
  <si>
    <t>1) ГУП "Водоканал Санкт-Петербурга"(ИНН:7830000426 КПП:783450001 ОКТМО:41612155)
2) ГУП "Водоканал Санкт-Петербурга"(ИНН:7830000426 КПП:783450001 ОКТМО:41612428)</t>
  </si>
  <si>
    <t>1) ГУП "Водоканал Санкт-Петербурга"(ИНН:7830000426 КПП:783450001 ОКТМО:41618408)
2) ГБДОУ "Детский оздоровительный городок "Малыш"(ИНН:4719007588 КПП:470510001 ОКТМО:41618154)
3) ГУП "Водоканал Санкт-Петербурга"(ИНН:7830000426 КПП:783450001 ОКТМО:41618404)</t>
  </si>
  <si>
    <t>ГУП "Водоканал Санкт-Петербурга"(ИНН:7830000426 КПП:783450001 ОКТМО:41648443)</t>
  </si>
  <si>
    <t>Загружена на ВНЕШНИЙ ПОРТАЛ ИАС САНКТ-ПЕТЕРБУРГА в качестве обосновывающих материалов к шаблону WARM.CALC.D.PLAN.4.178</t>
  </si>
  <si>
    <t>тыс.руб.</t>
  </si>
  <si>
    <t>(одноставочный компонент на тепловую энергию)</t>
  </si>
  <si>
    <t>в т.ч. полезный отпуск тепловой энергии с коллекторов потребителям - 113,51 тыс.Гкал, полезный отпуск тепловой энергии потребителям - 17 688,07 тыс.Гкал</t>
  </si>
  <si>
    <t>в т.ч. полезный отпуск тепловой энергии с коллекторов потребителям - 113,51 тыс.Гкал, полезный отпуск тепловой энергии потребителям - 17 940,56 тыс.Гкал</t>
  </si>
  <si>
    <t>в т.ч. полезный отпуск тепловой энергии с коллекторов потребителям - 113,51 тыс.Гкал, полезный отпуск тепловой энергии потребителям - 18 168,12 тыс.Гкал</t>
  </si>
  <si>
    <t>в т.ч. полезный отпуск тепловой энергии с коллекторов потребителям - 113,51 тыс.Гкал, полезный отпуск тепловой энергии потребителям - 18 469,42 тыс.Гкал</t>
  </si>
  <si>
    <t>в т.ч. полезный отпуск тепловой энергии с коллекторов потребителям - 113,51 тыс.Гкал, полезный отпуск тепловой энергии потребителям - 18 540,65 тыс.Гкал</t>
  </si>
  <si>
    <t>г. Санкт-Петербург</t>
  </si>
  <si>
    <t>ГУП "Водоканал Санкт-Петербурга"(ИНН:7830000426 КПП:783450001 ОКТМО:41612155); АО "ЛОКС"; ФГБУ "ЦЖКУ МО РФ"; ООО "Софийский Бульвар"</t>
  </si>
  <si>
    <t>перечень источников указан в шаблоне ЕИАС REESTR.HEAT.SOURCE.2018</t>
  </si>
  <si>
    <t>1.1.1.1.2</t>
  </si>
  <si>
    <t>1.1.1.1.3</t>
  </si>
  <si>
    <t>1.1.1.1.4</t>
  </si>
  <si>
    <t xml:space="preserve"> 251-400 мм</t>
  </si>
  <si>
    <t>подключаемая тепловая нагрузка  превышает 1,5 Гкал/ч</t>
  </si>
  <si>
    <t>401-550 мм</t>
  </si>
  <si>
    <t>50-250 мм</t>
  </si>
  <si>
    <t>Теплоноситель: острый и редуцированный пар, кгс/см2</t>
  </si>
  <si>
    <t>в среднем, в т.ч.</t>
  </si>
  <si>
    <t>Теплоноситель:
в среднем, в т.ч.</t>
  </si>
  <si>
    <t>Теплоноситель:
- пар</t>
  </si>
  <si>
    <t>http://web.spbeias.ru/Archive.aspx?file=336978</t>
  </si>
  <si>
    <t>подключаемая тепловая нагрузка более 0,1 Гкал/ч и не превышает 1,5 Гкал/ч</t>
  </si>
  <si>
    <t>7</t>
  </si>
  <si>
    <t>7.1</t>
  </si>
  <si>
    <t>7.2</t>
  </si>
  <si>
    <t>7.3</t>
  </si>
  <si>
    <t>7.4</t>
  </si>
  <si>
    <t>Размер недополученных доходов регулируемой организацией, исчисленный в соответствии с законодательством в сфере теплоснабжения, тыс.руб.</t>
  </si>
  <si>
    <t>Размер экономически обоснованных расходов, не учтенных при регулировании тарифов в предыдущий период регулирования (при их наличии), определенном в соответствии с законодательством РФ, тыс.руб.</t>
  </si>
  <si>
    <t>подключаемая тепловая нагрузка более 0,1 Гкал/ч и не превышает 1,5 Гкал/ч / Заявитель: ООО "Квартал 17А", Администрация МО Тосненский район ЛО</t>
  </si>
  <si>
    <t>подключаемая тепловая нагрузка более 0,1 Гкал/ч и не превышает 1,5 Гкал/ч / Заявитель: ООО "Аврора"</t>
  </si>
  <si>
    <t>Дата подачи заявления об утверждении тарифов</t>
  </si>
  <si>
    <t>27.04.2018</t>
  </si>
  <si>
    <t>Номер подачи заявления об утверждении тарифов</t>
  </si>
  <si>
    <t>КТ-1-2517/2018</t>
  </si>
  <si>
    <t>28.04.2018</t>
  </si>
  <si>
    <t>№ 01-14-1149/18-0-0</t>
  </si>
  <si>
    <t>КТ-1-2513/2018</t>
  </si>
  <si>
    <t xml:space="preserve"> № 01-17/15861</t>
  </si>
  <si>
    <t>№ 01-17/15861</t>
  </si>
  <si>
    <t>03.12.2018</t>
  </si>
  <si>
    <t>№ 01-17/48193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</si>
</sst>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u/>
      <sz val="11"/>
      <color theme="1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lightUp"/>
    </fill>
    <fill>
      <patternFill patternType="solid">
        <fgColor theme="0" tint="-0.49998474074526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4">
    <xf numFmtId="0" fontId="0" fillId="0" borderId="0"/>
    <xf numFmtId="0" fontId="5" fillId="0" borderId="0" applyNumberFormat="0" applyFill="0" applyBorder="0" applyAlignment="0" applyProtection="0"/>
    <xf numFmtId="0" fontId="1" fillId="0" borderId="0"/>
    <xf numFmtId="0" fontId="13" fillId="0" borderId="0"/>
  </cellStyleXfs>
  <cellXfs count="344">
    <xf numFmtId="0" fontId="0" fillId="0" borderId="0" xfId="0"/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 wrapText="1" indent="1"/>
    </xf>
    <xf numFmtId="0" fontId="2" fillId="0" borderId="0" xfId="0" applyFont="1" applyFill="1"/>
    <xf numFmtId="49" fontId="2" fillId="2" borderId="25" xfId="0" applyNumberFormat="1" applyFont="1" applyFill="1" applyBorder="1" applyAlignment="1">
      <alignment vertical="center" wrapText="1"/>
    </xf>
    <xf numFmtId="49" fontId="2" fillId="2" borderId="31" xfId="0" applyNumberFormat="1" applyFont="1" applyFill="1" applyBorder="1" applyAlignment="1">
      <alignment vertical="center" wrapText="1"/>
    </xf>
    <xf numFmtId="49" fontId="2" fillId="2" borderId="24" xfId="0" applyNumberFormat="1" applyFont="1" applyFill="1" applyBorder="1" applyAlignment="1">
      <alignment vertical="center" wrapText="1"/>
    </xf>
    <xf numFmtId="49" fontId="4" fillId="3" borderId="20" xfId="0" applyNumberFormat="1" applyFont="1" applyFill="1" applyBorder="1" applyAlignment="1">
      <alignment horizontal="center" vertical="center" wrapText="1"/>
    </xf>
    <xf numFmtId="0" fontId="4" fillId="3" borderId="30" xfId="0" applyFont="1" applyFill="1" applyBorder="1" applyAlignment="1">
      <alignment horizontal="center" vertical="center" wrapText="1"/>
    </xf>
    <xf numFmtId="0" fontId="4" fillId="3" borderId="20" xfId="0" applyFont="1" applyFill="1" applyBorder="1" applyAlignment="1">
      <alignment horizontal="center" vertical="center" wrapText="1"/>
    </xf>
    <xf numFmtId="49" fontId="2" fillId="2" borderId="24" xfId="0" applyNumberFormat="1" applyFont="1" applyFill="1" applyBorder="1" applyAlignment="1">
      <alignment horizontal="left" vertical="center" wrapText="1"/>
    </xf>
    <xf numFmtId="49" fontId="2" fillId="2" borderId="25" xfId="0" applyNumberFormat="1" applyFont="1" applyFill="1" applyBorder="1" applyAlignment="1">
      <alignment horizontal="left" vertical="center" wrapText="1"/>
    </xf>
    <xf numFmtId="49" fontId="2" fillId="2" borderId="31" xfId="0" applyNumberFormat="1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vertical="center" wrapText="1"/>
    </xf>
    <xf numFmtId="0" fontId="2" fillId="3" borderId="20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20" xfId="0" applyFont="1" applyFill="1" applyBorder="1" applyAlignment="1">
      <alignment horizontal="center" vertical="center" wrapText="1"/>
    </xf>
    <xf numFmtId="0" fontId="4" fillId="3" borderId="26" xfId="0" applyFont="1" applyFill="1" applyBorder="1" applyAlignment="1">
      <alignment horizontal="center" vertical="center" wrapText="1"/>
    </xf>
    <xf numFmtId="49" fontId="2" fillId="5" borderId="0" xfId="0" applyNumberFormat="1" applyFont="1" applyFill="1" applyAlignment="1">
      <alignment vertical="center"/>
    </xf>
    <xf numFmtId="49" fontId="7" fillId="5" borderId="0" xfId="0" applyNumberFormat="1" applyFont="1" applyFill="1" applyAlignment="1">
      <alignment vertical="center"/>
    </xf>
    <xf numFmtId="49" fontId="2" fillId="0" borderId="0" xfId="0" applyNumberFormat="1" applyFont="1" applyFill="1" applyAlignment="1">
      <alignment vertical="center"/>
    </xf>
    <xf numFmtId="49" fontId="3" fillId="5" borderId="0" xfId="0" applyNumberFormat="1" applyFont="1" applyFill="1" applyAlignment="1">
      <alignment horizontal="center" wrapText="1"/>
    </xf>
    <xf numFmtId="0" fontId="3" fillId="5" borderId="0" xfId="0" applyFont="1" applyFill="1" applyAlignment="1">
      <alignment wrapText="1"/>
    </xf>
    <xf numFmtId="0" fontId="8" fillId="5" borderId="0" xfId="0" applyFont="1" applyFill="1" applyAlignment="1">
      <alignment wrapText="1"/>
    </xf>
    <xf numFmtId="49" fontId="3" fillId="5" borderId="0" xfId="0" applyNumberFormat="1" applyFont="1" applyFill="1" applyAlignment="1">
      <alignment wrapText="1"/>
    </xf>
    <xf numFmtId="49" fontId="3" fillId="5" borderId="0" xfId="0" applyNumberFormat="1" applyFont="1" applyFill="1" applyAlignment="1">
      <alignment vertical="center" wrapText="1"/>
    </xf>
    <xf numFmtId="0" fontId="3" fillId="5" borderId="0" xfId="0" applyFont="1" applyFill="1" applyAlignment="1">
      <alignment vertical="center" wrapText="1"/>
    </xf>
    <xf numFmtId="0" fontId="8" fillId="5" borderId="0" xfId="0" applyFont="1" applyFill="1" applyAlignment="1">
      <alignment vertical="center" wrapText="1"/>
    </xf>
    <xf numFmtId="49" fontId="2" fillId="5" borderId="0" xfId="0" applyNumberFormat="1" applyFont="1" applyFill="1" applyAlignment="1">
      <alignment horizontal="center" vertical="center" wrapText="1"/>
    </xf>
    <xf numFmtId="0" fontId="2" fillId="5" borderId="0" xfId="0" applyFont="1" applyFill="1" applyAlignment="1">
      <alignment horizontal="center"/>
    </xf>
    <xf numFmtId="0" fontId="8" fillId="5" borderId="0" xfId="0" applyFont="1" applyFill="1"/>
    <xf numFmtId="49" fontId="2" fillId="5" borderId="0" xfId="0" applyNumberFormat="1" applyFont="1" applyFill="1" applyAlignment="1">
      <alignment horizontal="left" vertical="center" wrapText="1"/>
    </xf>
    <xf numFmtId="0" fontId="2" fillId="5" borderId="0" xfId="0" applyFont="1" applyFill="1"/>
    <xf numFmtId="49" fontId="2" fillId="0" borderId="0" xfId="0" applyNumberFormat="1" applyFont="1" applyFill="1" applyAlignment="1">
      <alignment horizontal="left" vertical="center" wrapText="1"/>
    </xf>
    <xf numFmtId="49" fontId="3" fillId="0" borderId="0" xfId="0" applyNumberFormat="1" applyFont="1" applyFill="1" applyAlignment="1">
      <alignment horizontal="center" wrapText="1"/>
    </xf>
    <xf numFmtId="0" fontId="3" fillId="0" borderId="0" xfId="0" applyFont="1" applyFill="1" applyAlignment="1">
      <alignment wrapText="1"/>
    </xf>
    <xf numFmtId="49" fontId="3" fillId="0" borderId="0" xfId="0" applyNumberFormat="1" applyFont="1" applyFill="1" applyAlignment="1">
      <alignment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left" vertical="center" wrapText="1"/>
    </xf>
    <xf numFmtId="14" fontId="2" fillId="0" borderId="20" xfId="0" applyNumberFormat="1" applyFont="1" applyFill="1" applyBorder="1" applyAlignment="1">
      <alignment horizontal="center" vertical="center" wrapText="1"/>
    </xf>
    <xf numFmtId="14" fontId="2" fillId="0" borderId="3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2" fillId="0" borderId="26" xfId="0" applyFont="1" applyFill="1" applyBorder="1" applyAlignment="1">
      <alignment vertical="center" wrapText="1"/>
    </xf>
    <xf numFmtId="0" fontId="2" fillId="6" borderId="4" xfId="0" applyFont="1" applyFill="1" applyBorder="1" applyAlignment="1">
      <alignment vertical="center" wrapText="1"/>
    </xf>
    <xf numFmtId="0" fontId="2" fillId="6" borderId="5" xfId="0" applyFont="1" applyFill="1" applyBorder="1" applyAlignment="1">
      <alignment vertical="center" wrapText="1"/>
    </xf>
    <xf numFmtId="0" fontId="2" fillId="6" borderId="10" xfId="0" applyFont="1" applyFill="1" applyBorder="1" applyAlignment="1">
      <alignment vertical="center" wrapText="1"/>
    </xf>
    <xf numFmtId="0" fontId="2" fillId="6" borderId="9" xfId="0" applyFont="1" applyFill="1" applyBorder="1" applyAlignment="1">
      <alignment vertical="center" wrapText="1"/>
    </xf>
    <xf numFmtId="0" fontId="2" fillId="6" borderId="1" xfId="0" applyFont="1" applyFill="1" applyBorder="1" applyAlignment="1">
      <alignment vertical="center" wrapText="1"/>
    </xf>
    <xf numFmtId="0" fontId="2" fillId="6" borderId="20" xfId="0" applyFont="1" applyFill="1" applyBorder="1" applyAlignment="1">
      <alignment vertical="center" wrapText="1"/>
    </xf>
    <xf numFmtId="49" fontId="2" fillId="6" borderId="9" xfId="0" applyNumberFormat="1" applyFont="1" applyFill="1" applyBorder="1" applyAlignment="1">
      <alignment vertical="center" wrapText="1"/>
    </xf>
    <xf numFmtId="49" fontId="2" fillId="6" borderId="1" xfId="0" applyNumberFormat="1" applyFont="1" applyFill="1" applyBorder="1" applyAlignment="1">
      <alignment vertical="center" wrapText="1"/>
    </xf>
    <xf numFmtId="49" fontId="2" fillId="5" borderId="0" xfId="0" applyNumberFormat="1" applyFont="1" applyFill="1" applyAlignment="1">
      <alignment vertical="center" wrapText="1"/>
    </xf>
    <xf numFmtId="49" fontId="2" fillId="0" borderId="20" xfId="0" applyNumberFormat="1" applyFont="1" applyFill="1" applyBorder="1" applyAlignment="1">
      <alignment horizontal="center" vertical="center" wrapText="1"/>
    </xf>
    <xf numFmtId="49" fontId="2" fillId="0" borderId="30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26" xfId="0" applyNumberFormat="1" applyFont="1" applyFill="1" applyBorder="1" applyAlignment="1">
      <alignment horizontal="center" vertical="center" wrapText="1"/>
    </xf>
    <xf numFmtId="49" fontId="2" fillId="4" borderId="1" xfId="0" applyNumberFormat="1" applyFont="1" applyFill="1" applyBorder="1" applyAlignment="1">
      <alignment vertical="center" wrapText="1"/>
    </xf>
    <xf numFmtId="49" fontId="2" fillId="4" borderId="20" xfId="0" applyNumberFormat="1" applyFont="1" applyFill="1" applyBorder="1" applyAlignment="1">
      <alignment vertical="center" wrapText="1"/>
    </xf>
    <xf numFmtId="49" fontId="2" fillId="2" borderId="13" xfId="0" applyNumberFormat="1" applyFont="1" applyFill="1" applyBorder="1" applyAlignment="1">
      <alignment horizontal="left" vertical="center" wrapText="1"/>
    </xf>
    <xf numFmtId="49" fontId="2" fillId="2" borderId="15" xfId="0" applyNumberFormat="1" applyFont="1" applyFill="1" applyBorder="1" applyAlignment="1">
      <alignment horizontal="left" vertical="center" wrapText="1"/>
    </xf>
    <xf numFmtId="49" fontId="2" fillId="2" borderId="18" xfId="0" applyNumberFormat="1" applyFont="1" applyFill="1" applyBorder="1" applyAlignment="1">
      <alignment horizontal="left" vertical="center" wrapText="1"/>
    </xf>
    <xf numFmtId="49" fontId="4" fillId="3" borderId="20" xfId="0" applyNumberFormat="1" applyFont="1" applyFill="1" applyBorder="1" applyAlignment="1">
      <alignment horizontal="center" vertical="center" wrapText="1"/>
    </xf>
    <xf numFmtId="0" fontId="4" fillId="3" borderId="2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49" fontId="2" fillId="2" borderId="34" xfId="0" applyNumberFormat="1" applyFont="1" applyFill="1" applyBorder="1" applyAlignment="1">
      <alignment vertical="center" wrapText="1"/>
    </xf>
    <xf numFmtId="49" fontId="2" fillId="6" borderId="23" xfId="0" applyNumberFormat="1" applyFont="1" applyFill="1" applyBorder="1" applyAlignment="1">
      <alignment vertical="center" wrapText="1"/>
    </xf>
    <xf numFmtId="49" fontId="2" fillId="2" borderId="24" xfId="0" applyNumberFormat="1" applyFont="1" applyFill="1" applyBorder="1" applyAlignment="1">
      <alignment horizontal="left" vertical="center" wrapText="1"/>
    </xf>
    <xf numFmtId="49" fontId="2" fillId="5" borderId="0" xfId="0" applyNumberFormat="1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0" fontId="2" fillId="4" borderId="1" xfId="0" applyFont="1" applyFill="1" applyBorder="1" applyAlignment="1">
      <alignment vertical="center" wrapText="1"/>
    </xf>
    <xf numFmtId="0" fontId="2" fillId="4" borderId="20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5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2" fillId="5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30" xfId="0" applyFont="1" applyFill="1" applyBorder="1" applyAlignment="1">
      <alignment vertical="center" wrapText="1"/>
    </xf>
    <xf numFmtId="0" fontId="2" fillId="0" borderId="7" xfId="0" applyFont="1" applyFill="1" applyBorder="1" applyAlignment="1">
      <alignment vertical="center" wrapText="1"/>
    </xf>
    <xf numFmtId="0" fontId="2" fillId="0" borderId="28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vertical="center" wrapText="1"/>
    </xf>
    <xf numFmtId="0" fontId="2" fillId="0" borderId="9" xfId="0" applyFont="1" applyFill="1" applyBorder="1" applyAlignment="1">
      <alignment vertical="center" wrapText="1"/>
    </xf>
    <xf numFmtId="0" fontId="2" fillId="0" borderId="19" xfId="0" applyFont="1" applyFill="1" applyBorder="1" applyAlignment="1">
      <alignment vertical="center" wrapText="1"/>
    </xf>
    <xf numFmtId="0" fontId="2" fillId="2" borderId="15" xfId="0" applyFont="1" applyFill="1" applyBorder="1" applyAlignment="1">
      <alignment horizontal="left" vertical="center" wrapText="1"/>
    </xf>
    <xf numFmtId="0" fontId="2" fillId="2" borderId="24" xfId="0" applyFont="1" applyFill="1" applyBorder="1" applyAlignment="1">
      <alignment horizontal="left" vertical="center" wrapText="1"/>
    </xf>
    <xf numFmtId="0" fontId="2" fillId="2" borderId="25" xfId="0" applyFont="1" applyFill="1" applyBorder="1" applyAlignment="1">
      <alignment horizontal="left" vertical="center" wrapText="1"/>
    </xf>
    <xf numFmtId="0" fontId="2" fillId="2" borderId="13" xfId="0" applyFont="1" applyFill="1" applyBorder="1" applyAlignment="1">
      <alignment horizontal="left" vertical="center" wrapText="1"/>
    </xf>
    <xf numFmtId="0" fontId="2" fillId="4" borderId="8" xfId="0" applyFont="1" applyFill="1" applyBorder="1" applyAlignment="1">
      <alignment vertical="center" wrapText="1"/>
    </xf>
    <xf numFmtId="0" fontId="6" fillId="0" borderId="8" xfId="1" applyFont="1" applyFill="1" applyBorder="1" applyAlignment="1">
      <alignment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14" fontId="2" fillId="0" borderId="9" xfId="0" applyNumberFormat="1" applyFont="1" applyFill="1" applyBorder="1" applyAlignment="1">
      <alignment horizontal="center" vertical="center" wrapText="1"/>
    </xf>
    <xf numFmtId="0" fontId="2" fillId="5" borderId="0" xfId="0" applyFont="1" applyFill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wrapText="1" indent="1"/>
    </xf>
    <xf numFmtId="0" fontId="2" fillId="0" borderId="7" xfId="0" applyFont="1" applyFill="1" applyBorder="1" applyAlignment="1">
      <alignment horizontal="left" vertical="center" wrapText="1" indent="1"/>
    </xf>
    <xf numFmtId="0" fontId="2" fillId="4" borderId="9" xfId="0" applyFont="1" applyFill="1" applyBorder="1" applyAlignment="1">
      <alignment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2" fillId="4" borderId="19" xfId="0" applyFont="1" applyFill="1" applyBorder="1" applyAlignment="1">
      <alignment vertical="center" wrapText="1"/>
    </xf>
    <xf numFmtId="49" fontId="4" fillId="2" borderId="32" xfId="0" applyNumberFormat="1" applyFont="1" applyFill="1" applyBorder="1" applyAlignment="1">
      <alignment horizontal="left" vertical="center" wrapText="1"/>
    </xf>
    <xf numFmtId="0" fontId="2" fillId="4" borderId="9" xfId="0" applyFont="1" applyFill="1" applyBorder="1" applyAlignment="1">
      <alignment horizontal="left" vertical="center" wrapText="1" indent="1"/>
    </xf>
    <xf numFmtId="0" fontId="2" fillId="4" borderId="1" xfId="0" applyFont="1" applyFill="1" applyBorder="1" applyAlignment="1">
      <alignment horizontal="left" vertical="center" wrapText="1" indent="1"/>
    </xf>
    <xf numFmtId="0" fontId="2" fillId="4" borderId="7" xfId="0" applyFont="1" applyFill="1" applyBorder="1" applyAlignment="1">
      <alignment horizontal="left" vertical="center" wrapText="1" indent="1"/>
    </xf>
    <xf numFmtId="0" fontId="4" fillId="2" borderId="32" xfId="0" applyFont="1" applyFill="1" applyBorder="1" applyAlignment="1">
      <alignment horizontal="left" vertical="center" wrapText="1"/>
    </xf>
    <xf numFmtId="4" fontId="2" fillId="0" borderId="9" xfId="0" applyNumberFormat="1" applyFont="1" applyFill="1" applyBorder="1" applyAlignment="1">
      <alignment horizontal="center" vertical="center" wrapText="1"/>
    </xf>
    <xf numFmtId="4" fontId="2" fillId="4" borderId="9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2" fillId="0" borderId="7" xfId="0" applyNumberFormat="1" applyFont="1" applyFill="1" applyBorder="1" applyAlignment="1">
      <alignment horizontal="center" vertical="center" wrapText="1"/>
    </xf>
    <xf numFmtId="4" fontId="2" fillId="0" borderId="20" xfId="0" applyNumberFormat="1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vertical="center" wrapText="1"/>
    </xf>
    <xf numFmtId="4" fontId="2" fillId="0" borderId="21" xfId="0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left" vertical="center" wrapText="1"/>
    </xf>
    <xf numFmtId="49" fontId="2" fillId="2" borderId="39" xfId="0" applyNumberFormat="1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49" fontId="2" fillId="2" borderId="34" xfId="0" applyNumberFormat="1" applyFont="1" applyFill="1" applyBorder="1" applyAlignment="1">
      <alignment horizontal="left" vertical="center" wrapText="1"/>
    </xf>
    <xf numFmtId="14" fontId="2" fillId="0" borderId="23" xfId="0" applyNumberFormat="1" applyFont="1" applyFill="1" applyBorder="1" applyAlignment="1">
      <alignment horizontal="center" vertical="center" wrapText="1"/>
    </xf>
    <xf numFmtId="0" fontId="2" fillId="4" borderId="19" xfId="0" applyFont="1" applyFill="1" applyBorder="1" applyAlignment="1">
      <alignment horizontal="center" vertical="center" wrapText="1"/>
    </xf>
    <xf numFmtId="4" fontId="2" fillId="0" borderId="23" xfId="0" applyNumberFormat="1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left" vertical="center" wrapText="1"/>
    </xf>
    <xf numFmtId="49" fontId="2" fillId="2" borderId="24" xfId="0" applyNumberFormat="1" applyFont="1" applyFill="1" applyBorder="1" applyAlignment="1">
      <alignment horizontal="left" vertical="center" wrapText="1"/>
    </xf>
    <xf numFmtId="14" fontId="2" fillId="0" borderId="9" xfId="0" applyNumberFormat="1" applyFont="1" applyFill="1" applyBorder="1" applyAlignment="1">
      <alignment horizontal="center" vertical="center" wrapText="1"/>
    </xf>
    <xf numFmtId="49" fontId="2" fillId="2" borderId="25" xfId="0" applyNumberFormat="1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49" fontId="2" fillId="2" borderId="31" xfId="0" applyNumberFormat="1" applyFont="1" applyFill="1" applyBorder="1" applyAlignment="1">
      <alignment horizontal="left" vertical="center" wrapText="1"/>
    </xf>
    <xf numFmtId="49" fontId="4" fillId="3" borderId="20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26" xfId="0" applyFont="1" applyFill="1" applyBorder="1" applyAlignment="1">
      <alignment horizontal="center" vertical="center" wrapText="1"/>
    </xf>
    <xf numFmtId="0" fontId="4" fillId="3" borderId="20" xfId="0" applyFont="1" applyFill="1" applyBorder="1" applyAlignment="1">
      <alignment horizontal="center" vertical="center" wrapText="1"/>
    </xf>
    <xf numFmtId="0" fontId="3" fillId="5" borderId="0" xfId="0" applyFont="1" applyFill="1" applyAlignment="1">
      <alignment horizontal="left" wrapText="1"/>
    </xf>
    <xf numFmtId="4" fontId="2" fillId="0" borderId="40" xfId="2" applyNumberFormat="1" applyFont="1" applyFill="1" applyBorder="1" applyAlignment="1">
      <alignment horizontal="center" vertical="center" wrapText="1"/>
    </xf>
    <xf numFmtId="4" fontId="2" fillId="0" borderId="1" xfId="2" applyNumberFormat="1" applyFont="1" applyFill="1" applyBorder="1" applyAlignment="1">
      <alignment horizontal="center" vertical="center" wrapText="1"/>
    </xf>
    <xf numFmtId="164" fontId="2" fillId="0" borderId="1" xfId="2" applyNumberFormat="1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vertical="center" wrapText="1"/>
    </xf>
    <xf numFmtId="0" fontId="2" fillId="0" borderId="43" xfId="0" applyFont="1" applyFill="1" applyBorder="1" applyAlignment="1">
      <alignment vertical="center" wrapText="1"/>
    </xf>
    <xf numFmtId="0" fontId="2" fillId="4" borderId="43" xfId="0" applyFont="1" applyFill="1" applyBorder="1" applyAlignment="1">
      <alignment vertical="center" wrapText="1"/>
    </xf>
    <xf numFmtId="4" fontId="2" fillId="4" borderId="1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4" fillId="2" borderId="44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center" vertical="center" wrapText="1"/>
    </xf>
    <xf numFmtId="4" fontId="14" fillId="7" borderId="9" xfId="3" applyNumberFormat="1" applyFont="1" applyFill="1" applyBorder="1" applyAlignment="1">
      <alignment horizontal="center" vertical="center" wrapText="1"/>
    </xf>
    <xf numFmtId="4" fontId="14" fillId="7" borderId="1" xfId="3" applyNumberFormat="1" applyFont="1" applyFill="1" applyBorder="1" applyAlignment="1">
      <alignment horizontal="center" vertical="center" wrapText="1"/>
    </xf>
    <xf numFmtId="0" fontId="2" fillId="4" borderId="20" xfId="0" applyFont="1" applyFill="1" applyBorder="1" applyAlignment="1">
      <alignment horizontal="left" vertical="center" wrapText="1" indent="1"/>
    </xf>
    <xf numFmtId="0" fontId="2" fillId="5" borderId="45" xfId="0" applyFont="1" applyFill="1" applyBorder="1" applyAlignment="1">
      <alignment vertical="center" wrapText="1"/>
    </xf>
    <xf numFmtId="4" fontId="2" fillId="0" borderId="28" xfId="0" applyNumberFormat="1" applyFont="1" applyFill="1" applyBorder="1" applyAlignment="1">
      <alignment horizontal="left" vertical="center" wrapText="1"/>
    </xf>
    <xf numFmtId="0" fontId="2" fillId="4" borderId="26" xfId="0" applyFont="1" applyFill="1" applyBorder="1" applyAlignment="1">
      <alignment horizontal="left" vertical="center" wrapText="1" indent="1"/>
    </xf>
    <xf numFmtId="0" fontId="2" fillId="4" borderId="30" xfId="0" applyFont="1" applyFill="1" applyBorder="1" applyAlignment="1">
      <alignment horizontal="left" vertical="center" wrapText="1" indent="1"/>
    </xf>
    <xf numFmtId="4" fontId="2" fillId="0" borderId="8" xfId="0" applyNumberFormat="1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vertical="center" wrapText="1"/>
    </xf>
    <xf numFmtId="0" fontId="14" fillId="0" borderId="26" xfId="0" applyFont="1" applyFill="1" applyBorder="1" applyAlignment="1">
      <alignment vertical="center" wrapText="1"/>
    </xf>
    <xf numFmtId="49" fontId="3" fillId="7" borderId="0" xfId="0" applyNumberFormat="1" applyFont="1" applyFill="1" applyAlignment="1">
      <alignment vertical="center" wrapText="1"/>
    </xf>
    <xf numFmtId="0" fontId="3" fillId="7" borderId="0" xfId="0" applyFont="1" applyFill="1" applyAlignment="1">
      <alignment vertical="center" wrapText="1"/>
    </xf>
    <xf numFmtId="49" fontId="2" fillId="7" borderId="0" xfId="0" applyNumberFormat="1" applyFont="1" applyFill="1" applyAlignment="1">
      <alignment horizontal="left" vertical="center" wrapText="1"/>
    </xf>
    <xf numFmtId="0" fontId="2" fillId="7" borderId="0" xfId="0" applyFont="1" applyFill="1"/>
    <xf numFmtId="49" fontId="2" fillId="7" borderId="0" xfId="0" applyNumberFormat="1" applyFont="1" applyFill="1" applyAlignment="1">
      <alignment vertical="center"/>
    </xf>
    <xf numFmtId="49" fontId="2" fillId="7" borderId="0" xfId="0" applyNumberFormat="1" applyFont="1" applyFill="1" applyAlignment="1">
      <alignment horizontal="center" vertical="center"/>
    </xf>
    <xf numFmtId="0" fontId="2" fillId="7" borderId="0" xfId="0" applyFont="1" applyFill="1" applyAlignment="1">
      <alignment vertical="center" wrapText="1"/>
    </xf>
    <xf numFmtId="0" fontId="2" fillId="7" borderId="0" xfId="0" applyFont="1" applyFill="1" applyAlignment="1">
      <alignment horizontal="left" vertical="center" wrapText="1"/>
    </xf>
    <xf numFmtId="0" fontId="2" fillId="7" borderId="0" xfId="0" applyFont="1" applyFill="1" applyAlignment="1">
      <alignment horizontal="center" vertical="center" wrapText="1"/>
    </xf>
    <xf numFmtId="4" fontId="3" fillId="0" borderId="0" xfId="0" applyNumberFormat="1" applyFont="1" applyFill="1" applyAlignment="1">
      <alignment wrapText="1"/>
    </xf>
    <xf numFmtId="49" fontId="14" fillId="2" borderId="25" xfId="0" applyNumberFormat="1" applyFont="1" applyFill="1" applyBorder="1" applyAlignment="1">
      <alignment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center" vertical="center" wrapText="1"/>
    </xf>
    <xf numFmtId="4" fontId="14" fillId="0" borderId="1" xfId="0" applyNumberFormat="1" applyFont="1" applyFill="1" applyBorder="1" applyAlignment="1">
      <alignment horizontal="center" vertical="center" wrapText="1"/>
    </xf>
    <xf numFmtId="14" fontId="14" fillId="0" borderId="1" xfId="0" applyNumberFormat="1" applyFont="1" applyFill="1" applyBorder="1" applyAlignment="1">
      <alignment horizontal="center" vertical="center" wrapText="1"/>
    </xf>
    <xf numFmtId="14" fontId="14" fillId="0" borderId="26" xfId="0" applyNumberFormat="1" applyFont="1" applyFill="1" applyBorder="1" applyAlignment="1">
      <alignment horizontal="center" vertical="center" wrapText="1"/>
    </xf>
    <xf numFmtId="0" fontId="15" fillId="5" borderId="0" xfId="0" applyFont="1" applyFill="1" applyAlignment="1">
      <alignment wrapText="1"/>
    </xf>
    <xf numFmtId="49" fontId="14" fillId="2" borderId="31" xfId="0" applyNumberFormat="1" applyFont="1" applyFill="1" applyBorder="1" applyAlignment="1">
      <alignment vertical="center" wrapText="1"/>
    </xf>
    <xf numFmtId="0" fontId="14" fillId="3" borderId="20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 wrapText="1"/>
    </xf>
    <xf numFmtId="4" fontId="14" fillId="0" borderId="20" xfId="0" applyNumberFormat="1" applyFont="1" applyFill="1" applyBorder="1" applyAlignment="1">
      <alignment horizontal="center" vertical="center" wrapText="1"/>
    </xf>
    <xf numFmtId="14" fontId="14" fillId="0" borderId="20" xfId="0" applyNumberFormat="1" applyFont="1" applyFill="1" applyBorder="1" applyAlignment="1">
      <alignment horizontal="center" vertical="center" wrapText="1"/>
    </xf>
    <xf numFmtId="14" fontId="14" fillId="0" borderId="30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49" fontId="2" fillId="0" borderId="19" xfId="0" applyNumberFormat="1" applyFont="1" applyFill="1" applyBorder="1" applyAlignment="1">
      <alignment horizontal="center" vertical="center" wrapText="1"/>
    </xf>
    <xf numFmtId="0" fontId="2" fillId="5" borderId="42" xfId="0" applyFont="1" applyFill="1" applyBorder="1" applyAlignment="1">
      <alignment vertical="center" wrapText="1"/>
    </xf>
    <xf numFmtId="0" fontId="2" fillId="5" borderId="0" xfId="0" applyFont="1" applyFill="1" applyBorder="1" applyAlignment="1">
      <alignment vertical="center" wrapText="1"/>
    </xf>
    <xf numFmtId="49" fontId="2" fillId="2" borderId="13" xfId="0" applyNumberFormat="1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left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49" fontId="2" fillId="2" borderId="25" xfId="0" applyNumberFormat="1" applyFont="1" applyFill="1" applyBorder="1" applyAlignment="1">
      <alignment horizontal="left" vertical="center" wrapText="1"/>
    </xf>
    <xf numFmtId="49" fontId="2" fillId="2" borderId="31" xfId="0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2" fontId="14" fillId="0" borderId="1" xfId="0" applyNumberFormat="1" applyFont="1" applyFill="1" applyBorder="1" applyAlignment="1">
      <alignment horizontal="left" vertical="center" wrapText="1"/>
    </xf>
    <xf numFmtId="2" fontId="14" fillId="0" borderId="20" xfId="0" applyNumberFormat="1" applyFont="1" applyFill="1" applyBorder="1" applyAlignment="1">
      <alignment horizontal="left" vertical="center" wrapText="1"/>
    </xf>
    <xf numFmtId="2" fontId="2" fillId="0" borderId="20" xfId="0" applyNumberFormat="1" applyFont="1" applyFill="1" applyBorder="1" applyAlignment="1">
      <alignment horizontal="left" vertical="center" wrapText="1"/>
    </xf>
    <xf numFmtId="0" fontId="4" fillId="0" borderId="35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4" fillId="0" borderId="30" xfId="0" applyFont="1" applyFill="1" applyBorder="1" applyAlignment="1">
      <alignment horizontal="left" vertical="center" wrapText="1"/>
    </xf>
    <xf numFmtId="0" fontId="14" fillId="0" borderId="20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left" vertical="center" wrapText="1"/>
    </xf>
    <xf numFmtId="0" fontId="11" fillId="7" borderId="0" xfId="0" applyNumberFormat="1" applyFont="1" applyFill="1" applyBorder="1" applyAlignment="1">
      <alignment horizontal="center" vertical="center" wrapText="1"/>
    </xf>
    <xf numFmtId="49" fontId="8" fillId="7" borderId="0" xfId="0" applyNumberFormat="1" applyFont="1" applyFill="1" applyAlignment="1">
      <alignment horizontal="center" vertical="center"/>
    </xf>
    <xf numFmtId="2" fontId="8" fillId="7" borderId="0" xfId="0" applyNumberFormat="1" applyFont="1" applyFill="1" applyAlignment="1">
      <alignment horizontal="center" vertical="center" wrapText="1"/>
    </xf>
    <xf numFmtId="49" fontId="8" fillId="7" borderId="0" xfId="0" applyNumberFormat="1" applyFont="1" applyFill="1" applyAlignment="1">
      <alignment horizontal="center" vertical="center" wrapText="1"/>
    </xf>
    <xf numFmtId="49" fontId="8" fillId="0" borderId="0" xfId="0" applyNumberFormat="1" applyFont="1" applyFill="1" applyAlignment="1">
      <alignment horizontal="center" vertical="center" wrapText="1"/>
    </xf>
    <xf numFmtId="2" fontId="8" fillId="0" borderId="0" xfId="0" applyNumberFormat="1" applyFont="1" applyFill="1" applyAlignment="1">
      <alignment horizontal="center" vertical="center" wrapText="1"/>
    </xf>
    <xf numFmtId="0" fontId="12" fillId="7" borderId="0" xfId="0" applyFont="1" applyFill="1" applyBorder="1" applyAlignment="1">
      <alignment horizontal="center" vertical="center" wrapText="1"/>
    </xf>
    <xf numFmtId="0" fontId="11" fillId="7" borderId="0" xfId="0" applyNumberFormat="1" applyFont="1" applyFill="1" applyBorder="1" applyAlignment="1">
      <alignment horizontal="center" vertical="center" wrapText="1"/>
    </xf>
    <xf numFmtId="0" fontId="4" fillId="3" borderId="34" xfId="0" applyFont="1" applyFill="1" applyBorder="1" applyAlignment="1">
      <alignment horizontal="center" vertical="center" wrapText="1"/>
    </xf>
    <xf numFmtId="0" fontId="4" fillId="3" borderId="23" xfId="0" applyFont="1" applyFill="1" applyBorder="1" applyAlignment="1">
      <alignment horizontal="center" vertical="center" wrapText="1"/>
    </xf>
    <xf numFmtId="0" fontId="4" fillId="3" borderId="35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21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40" xfId="0" applyFont="1" applyFill="1" applyBorder="1" applyAlignment="1">
      <alignment horizontal="center" vertical="center" wrapText="1"/>
    </xf>
    <xf numFmtId="0" fontId="4" fillId="3" borderId="28" xfId="0" applyFont="1" applyFill="1" applyBorder="1" applyAlignment="1">
      <alignment horizontal="center" vertical="center" wrapText="1"/>
    </xf>
    <xf numFmtId="0" fontId="4" fillId="3" borderId="17" xfId="0" applyFont="1" applyFill="1" applyBorder="1" applyAlignment="1">
      <alignment horizontal="center" vertical="center" wrapText="1"/>
    </xf>
    <xf numFmtId="0" fontId="4" fillId="6" borderId="33" xfId="0" applyFont="1" applyFill="1" applyBorder="1" applyAlignment="1">
      <alignment horizontal="left" vertical="center" wrapText="1"/>
    </xf>
    <xf numFmtId="0" fontId="4" fillId="6" borderId="2" xfId="0" applyFont="1" applyFill="1" applyBorder="1" applyAlignment="1">
      <alignment horizontal="left" vertical="center" wrapText="1"/>
    </xf>
    <xf numFmtId="0" fontId="4" fillId="6" borderId="3" xfId="0" applyFont="1" applyFill="1" applyBorder="1" applyAlignment="1">
      <alignment horizontal="left" vertical="center" wrapText="1"/>
    </xf>
    <xf numFmtId="49" fontId="2" fillId="2" borderId="39" xfId="0" applyNumberFormat="1" applyFont="1" applyFill="1" applyBorder="1" applyAlignment="1">
      <alignment horizontal="left" vertical="center" wrapText="1"/>
    </xf>
    <xf numFmtId="49" fontId="2" fillId="2" borderId="24" xfId="0" applyNumberFormat="1" applyFont="1" applyFill="1" applyBorder="1" applyAlignment="1">
      <alignment horizontal="left" vertical="center" wrapText="1"/>
    </xf>
    <xf numFmtId="14" fontId="2" fillId="0" borderId="8" xfId="0" applyNumberFormat="1" applyFont="1" applyFill="1" applyBorder="1" applyAlignment="1">
      <alignment horizontal="center" vertical="center" wrapText="1"/>
    </xf>
    <xf numFmtId="14" fontId="2" fillId="0" borderId="9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49" fontId="2" fillId="2" borderId="13" xfId="0" applyNumberFormat="1" applyFont="1" applyFill="1" applyBorder="1" applyAlignment="1">
      <alignment horizontal="left" vertical="center" wrapText="1"/>
    </xf>
    <xf numFmtId="49" fontId="2" fillId="2" borderId="15" xfId="0" applyNumberFormat="1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left" vertical="center" wrapText="1"/>
    </xf>
    <xf numFmtId="49" fontId="2" fillId="2" borderId="18" xfId="0" applyNumberFormat="1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4" fillId="6" borderId="44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 wrapText="1"/>
    </xf>
    <xf numFmtId="49" fontId="4" fillId="3" borderId="13" xfId="0" applyNumberFormat="1" applyFont="1" applyFill="1" applyBorder="1" applyAlignment="1">
      <alignment horizontal="center" vertical="center" wrapText="1"/>
    </xf>
    <xf numFmtId="49" fontId="4" fillId="3" borderId="18" xfId="0" applyNumberFormat="1" applyFont="1" applyFill="1" applyBorder="1" applyAlignment="1">
      <alignment horizontal="center" vertical="center" wrapText="1"/>
    </xf>
    <xf numFmtId="0" fontId="4" fillId="6" borderId="22" xfId="0" applyFont="1" applyFill="1" applyBorder="1" applyAlignment="1">
      <alignment horizontal="left" vertical="center" wrapText="1"/>
    </xf>
    <xf numFmtId="0" fontId="4" fillId="6" borderId="29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left" vertical="center" wrapText="1"/>
    </xf>
    <xf numFmtId="0" fontId="2" fillId="4" borderId="20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49" fontId="2" fillId="2" borderId="25" xfId="0" applyNumberFormat="1" applyFont="1" applyFill="1" applyBorder="1" applyAlignment="1">
      <alignment horizontal="left" vertical="center" wrapText="1"/>
    </xf>
    <xf numFmtId="49" fontId="2" fillId="2" borderId="31" xfId="0" applyNumberFormat="1" applyFont="1" applyFill="1" applyBorder="1" applyAlignment="1">
      <alignment horizontal="left" vertical="center" wrapText="1"/>
    </xf>
    <xf numFmtId="49" fontId="7" fillId="7" borderId="0" xfId="0" applyNumberFormat="1" applyFont="1" applyFill="1" applyAlignment="1">
      <alignment horizontal="center" vertical="center"/>
    </xf>
    <xf numFmtId="49" fontId="8" fillId="7" borderId="0" xfId="0" applyNumberFormat="1" applyFont="1" applyFill="1" applyAlignment="1">
      <alignment horizontal="center" vertical="center"/>
    </xf>
    <xf numFmtId="49" fontId="4" fillId="3" borderId="34" xfId="0" applyNumberFormat="1" applyFont="1" applyFill="1" applyBorder="1" applyAlignment="1">
      <alignment horizontal="center" vertical="center" wrapText="1"/>
    </xf>
    <xf numFmtId="49" fontId="4" fillId="3" borderId="23" xfId="0" applyNumberFormat="1" applyFont="1" applyFill="1" applyBorder="1" applyAlignment="1">
      <alignment horizontal="center" vertical="center" wrapText="1"/>
    </xf>
    <xf numFmtId="49" fontId="4" fillId="3" borderId="35" xfId="0" applyNumberFormat="1" applyFont="1" applyFill="1" applyBorder="1" applyAlignment="1">
      <alignment horizontal="center" vertical="center" wrapText="1"/>
    </xf>
    <xf numFmtId="49" fontId="4" fillId="3" borderId="25" xfId="0" applyNumberFormat="1" applyFont="1" applyFill="1" applyBorder="1" applyAlignment="1">
      <alignment horizontal="center" vertical="center" wrapText="1"/>
    </xf>
    <xf numFmtId="49" fontId="4" fillId="3" borderId="31" xfId="0" applyNumberFormat="1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 wrapText="1"/>
    </xf>
    <xf numFmtId="49" fontId="4" fillId="3" borderId="20" xfId="0" applyNumberFormat="1" applyFont="1" applyFill="1" applyBorder="1" applyAlignment="1">
      <alignment horizontal="center" vertical="center" wrapText="1"/>
    </xf>
    <xf numFmtId="49" fontId="4" fillId="3" borderId="26" xfId="0" applyNumberFormat="1" applyFont="1" applyFill="1" applyBorder="1" applyAlignment="1">
      <alignment horizontal="center" vertical="center" wrapText="1"/>
    </xf>
    <xf numFmtId="49" fontId="2" fillId="6" borderId="7" xfId="0" applyNumberFormat="1" applyFont="1" applyFill="1" applyBorder="1" applyAlignment="1">
      <alignment horizontal="left" vertical="center" wrapText="1"/>
    </xf>
    <xf numFmtId="49" fontId="2" fillId="6" borderId="8" xfId="0" applyNumberFormat="1" applyFont="1" applyFill="1" applyBorder="1" applyAlignment="1">
      <alignment horizontal="left" vertical="center" wrapText="1"/>
    </xf>
    <xf numFmtId="49" fontId="2" fillId="6" borderId="9" xfId="0" applyNumberFormat="1" applyFont="1" applyFill="1" applyBorder="1" applyAlignment="1">
      <alignment horizontal="left" vertical="center" wrapText="1"/>
    </xf>
    <xf numFmtId="49" fontId="2" fillId="0" borderId="9" xfId="0" applyNumberFormat="1" applyFont="1" applyFill="1" applyBorder="1" applyAlignment="1">
      <alignment vertical="center" wrapText="1"/>
    </xf>
    <xf numFmtId="49" fontId="2" fillId="0" borderId="19" xfId="0" applyNumberFormat="1" applyFont="1" applyFill="1" applyBorder="1" applyAlignment="1">
      <alignment vertical="center" wrapText="1"/>
    </xf>
    <xf numFmtId="49" fontId="2" fillId="0" borderId="1" xfId="0" applyNumberFormat="1" applyFont="1" applyFill="1" applyBorder="1" applyAlignment="1">
      <alignment vertical="center" wrapText="1"/>
    </xf>
    <xf numFmtId="49" fontId="2" fillId="0" borderId="26" xfId="0" applyNumberFormat="1" applyFont="1" applyFill="1" applyBorder="1" applyAlignment="1">
      <alignment vertical="center" wrapText="1"/>
    </xf>
    <xf numFmtId="49" fontId="10" fillId="0" borderId="0" xfId="0" applyNumberFormat="1" applyFont="1" applyFill="1" applyAlignment="1">
      <alignment horizontal="left" vertical="center" wrapText="1"/>
    </xf>
    <xf numFmtId="49" fontId="2" fillId="6" borderId="21" xfId="0" applyNumberFormat="1" applyFont="1" applyFill="1" applyBorder="1" applyAlignment="1">
      <alignment horizontal="left" vertical="center" wrapText="1"/>
    </xf>
    <xf numFmtId="49" fontId="2" fillId="0" borderId="23" xfId="0" applyNumberFormat="1" applyFont="1" applyFill="1" applyBorder="1" applyAlignment="1">
      <alignment vertical="center" wrapText="1"/>
    </xf>
    <xf numFmtId="49" fontId="2" fillId="0" borderId="35" xfId="0" applyNumberFormat="1" applyFont="1" applyFill="1" applyBorder="1" applyAlignment="1">
      <alignment vertical="center" wrapText="1"/>
    </xf>
    <xf numFmtId="0" fontId="7" fillId="7" borderId="0" xfId="0" applyFont="1" applyFill="1" applyAlignment="1">
      <alignment horizontal="center"/>
    </xf>
    <xf numFmtId="0" fontId="8" fillId="7" borderId="0" xfId="0" applyFont="1" applyFill="1" applyAlignment="1">
      <alignment horizontal="center"/>
    </xf>
    <xf numFmtId="2" fontId="8" fillId="7" borderId="0" xfId="0" applyNumberFormat="1" applyFont="1" applyFill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26" xfId="0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left" vertical="center" wrapText="1"/>
    </xf>
    <xf numFmtId="2" fontId="2" fillId="0" borderId="26" xfId="0" applyNumberFormat="1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horizontal="left" vertical="center" wrapText="1"/>
    </xf>
    <xf numFmtId="0" fontId="10" fillId="0" borderId="0" xfId="0" applyFont="1" applyFill="1" applyAlignment="1">
      <alignment horizontal="left" vertical="center" wrapText="1"/>
    </xf>
    <xf numFmtId="0" fontId="2" fillId="6" borderId="8" xfId="0" applyFont="1" applyFill="1" applyBorder="1" applyAlignment="1">
      <alignment horizontal="left" vertical="center" wrapText="1"/>
    </xf>
    <xf numFmtId="0" fontId="2" fillId="6" borderId="9" xfId="0" applyFont="1" applyFill="1" applyBorder="1" applyAlignment="1">
      <alignment horizontal="left" vertical="center" wrapText="1"/>
    </xf>
    <xf numFmtId="0" fontId="2" fillId="6" borderId="7" xfId="0" applyFont="1" applyFill="1" applyBorder="1" applyAlignment="1">
      <alignment horizontal="left" vertical="center" wrapText="1"/>
    </xf>
    <xf numFmtId="0" fontId="2" fillId="6" borderId="21" xfId="0" applyFont="1" applyFill="1" applyBorder="1" applyAlignment="1">
      <alignment horizontal="left" vertical="center" wrapText="1"/>
    </xf>
    <xf numFmtId="49" fontId="8" fillId="7" borderId="0" xfId="0" applyNumberFormat="1" applyFont="1" applyFill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2" fontId="2" fillId="0" borderId="5" xfId="0" applyNumberFormat="1" applyFont="1" applyFill="1" applyBorder="1" applyAlignment="1">
      <alignment horizontal="left" vertical="center" wrapText="1"/>
    </xf>
    <xf numFmtId="2" fontId="2" fillId="0" borderId="6" xfId="0" applyNumberFormat="1" applyFont="1" applyFill="1" applyBorder="1" applyAlignment="1">
      <alignment horizontal="left" vertical="center" wrapText="1"/>
    </xf>
    <xf numFmtId="2" fontId="2" fillId="0" borderId="27" xfId="0" applyNumberFormat="1" applyFont="1" applyFill="1" applyBorder="1" applyAlignment="1">
      <alignment horizontal="left" vertical="center" wrapText="1"/>
    </xf>
    <xf numFmtId="0" fontId="7" fillId="7" borderId="0" xfId="0" applyFont="1" applyFill="1" applyAlignment="1">
      <alignment horizontal="center" vertical="center" wrapText="1"/>
    </xf>
    <xf numFmtId="0" fontId="8" fillId="7" borderId="0" xfId="0" applyFont="1" applyFill="1" applyAlignment="1">
      <alignment horizontal="center" vertical="center" wrapText="1"/>
    </xf>
    <xf numFmtId="0" fontId="4" fillId="3" borderId="20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49" fontId="8" fillId="0" borderId="0" xfId="0" applyNumberFormat="1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center" wrapText="1"/>
    </xf>
    <xf numFmtId="2" fontId="8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wrapText="1"/>
    </xf>
    <xf numFmtId="0" fontId="8" fillId="0" borderId="0" xfId="0" applyFont="1" applyFill="1" applyBorder="1" applyAlignment="1">
      <alignment horizontal="right" wrapText="1"/>
    </xf>
    <xf numFmtId="49" fontId="8" fillId="0" borderId="0" xfId="0" applyNumberFormat="1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horizontal="right" wrapText="1"/>
    </xf>
    <xf numFmtId="0" fontId="8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 wrapText="1"/>
    </xf>
    <xf numFmtId="49" fontId="8" fillId="0" borderId="0" xfId="0" applyNumberFormat="1" applyFont="1" applyFill="1" applyBorder="1" applyAlignment="1">
      <alignment vertical="center" wrapText="1"/>
    </xf>
    <xf numFmtId="49" fontId="8" fillId="0" borderId="0" xfId="0" applyNumberFormat="1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wrapText="1"/>
    </xf>
  </cellXfs>
  <cellStyles count="4">
    <cellStyle name="Гиперссылка" xfId="1" builtinId="8"/>
    <cellStyle name="Обычный" xfId="0" builtinId="0"/>
    <cellStyle name="Обычный 2 2" xfId="3"/>
    <cellStyle name="Обычный 45" xfId="2"/>
  </cellStyles>
  <dxfs count="0"/>
  <tableStyles count="0" defaultTableStyle="TableStyleMedium2" defaultPivotStyle="PivotStyleLight16"/>
  <colors>
    <mruColors>
      <color rgb="FFC3E985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38100</xdr:colOff>
      <xdr:row>1</xdr:row>
      <xdr:rowOff>0</xdr:rowOff>
    </xdr:from>
    <xdr:to>
      <xdr:col>5</xdr:col>
      <xdr:colOff>228600</xdr:colOff>
      <xdr:row>2</xdr:row>
      <xdr:rowOff>0</xdr:rowOff>
    </xdr:to>
    <xdr:grpSp>
      <xdr:nvGrpSpPr>
        <xdr:cNvPr id="2" name="shCalendar" hidden="1"/>
        <xdr:cNvGrpSpPr>
          <a:grpSpLocks/>
        </xdr:cNvGrpSpPr>
      </xdr:nvGrpSpPr>
      <xdr:grpSpPr bwMode="auto">
        <a:xfrm>
          <a:off x="8811683" y="190500"/>
          <a:ext cx="190500" cy="201083"/>
          <a:chOff x="13896191" y="1813753"/>
          <a:chExt cx="211023" cy="178845"/>
        </a:xfrm>
      </xdr:grpSpPr>
      <xdr:sp macro="[1]!modfrmDateChoose.CalendarShow" textlink="">
        <xdr:nvSpPr>
          <xdr:cNvPr id="3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4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1</xdr:col>
      <xdr:colOff>19050</xdr:colOff>
      <xdr:row>1</xdr:row>
      <xdr:rowOff>142875</xdr:rowOff>
    </xdr:from>
    <xdr:to>
      <xdr:col>1</xdr:col>
      <xdr:colOff>257175</xdr:colOff>
      <xdr:row>2</xdr:row>
      <xdr:rowOff>133350</xdr:rowOff>
    </xdr:to>
    <xdr:pic macro="[1]!modThisWorkbook.Freeze_Panes">
      <xdr:nvPicPr>
        <xdr:cNvPr id="5" name="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333375"/>
          <a:ext cx="2381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38100</xdr:colOff>
      <xdr:row>1</xdr:row>
      <xdr:rowOff>0</xdr:rowOff>
    </xdr:from>
    <xdr:to>
      <xdr:col>5</xdr:col>
      <xdr:colOff>228600</xdr:colOff>
      <xdr:row>2</xdr:row>
      <xdr:rowOff>0</xdr:rowOff>
    </xdr:to>
    <xdr:grpSp>
      <xdr:nvGrpSpPr>
        <xdr:cNvPr id="2" name="shCalendar" hidden="1"/>
        <xdr:cNvGrpSpPr>
          <a:grpSpLocks/>
        </xdr:cNvGrpSpPr>
      </xdr:nvGrpSpPr>
      <xdr:grpSpPr bwMode="auto">
        <a:xfrm>
          <a:off x="8811683" y="190500"/>
          <a:ext cx="190500" cy="201083"/>
          <a:chOff x="13896191" y="1813753"/>
          <a:chExt cx="211023" cy="178845"/>
        </a:xfrm>
      </xdr:grpSpPr>
      <xdr:sp macro="[1]!modfrmDateChoose.CalendarShow" textlink="">
        <xdr:nvSpPr>
          <xdr:cNvPr id="3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4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1</xdr:col>
      <xdr:colOff>19050</xdr:colOff>
      <xdr:row>1</xdr:row>
      <xdr:rowOff>142875</xdr:rowOff>
    </xdr:from>
    <xdr:to>
      <xdr:col>1</xdr:col>
      <xdr:colOff>257175</xdr:colOff>
      <xdr:row>2</xdr:row>
      <xdr:rowOff>133350</xdr:rowOff>
    </xdr:to>
    <xdr:pic macro="[1]!modThisWorkbook.Freeze_Panes">
      <xdr:nvPicPr>
        <xdr:cNvPr id="5" name="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333375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38100</xdr:colOff>
      <xdr:row>1</xdr:row>
      <xdr:rowOff>0</xdr:rowOff>
    </xdr:from>
    <xdr:to>
      <xdr:col>5</xdr:col>
      <xdr:colOff>228600</xdr:colOff>
      <xdr:row>2</xdr:row>
      <xdr:rowOff>0</xdr:rowOff>
    </xdr:to>
    <xdr:grpSp>
      <xdr:nvGrpSpPr>
        <xdr:cNvPr id="2" name="shCalendar" hidden="1"/>
        <xdr:cNvGrpSpPr>
          <a:grpSpLocks/>
        </xdr:cNvGrpSpPr>
      </xdr:nvGrpSpPr>
      <xdr:grpSpPr bwMode="auto">
        <a:xfrm>
          <a:off x="8811683" y="190500"/>
          <a:ext cx="190500" cy="201083"/>
          <a:chOff x="13896191" y="1813753"/>
          <a:chExt cx="211023" cy="178845"/>
        </a:xfrm>
      </xdr:grpSpPr>
      <xdr:sp macro="[1]!modfrmDateChoose.CalendarShow" textlink="">
        <xdr:nvSpPr>
          <xdr:cNvPr id="3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4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1</xdr:col>
      <xdr:colOff>19050</xdr:colOff>
      <xdr:row>1</xdr:row>
      <xdr:rowOff>142875</xdr:rowOff>
    </xdr:from>
    <xdr:to>
      <xdr:col>1</xdr:col>
      <xdr:colOff>257175</xdr:colOff>
      <xdr:row>2</xdr:row>
      <xdr:rowOff>133350</xdr:rowOff>
    </xdr:to>
    <xdr:pic macro="[1]!modThisWorkbook.Freeze_Panes">
      <xdr:nvPicPr>
        <xdr:cNvPr id="5" name="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333375"/>
          <a:ext cx="2381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38100</xdr:colOff>
      <xdr:row>1</xdr:row>
      <xdr:rowOff>0</xdr:rowOff>
    </xdr:from>
    <xdr:to>
      <xdr:col>5</xdr:col>
      <xdr:colOff>228600</xdr:colOff>
      <xdr:row>2</xdr:row>
      <xdr:rowOff>0</xdr:rowOff>
    </xdr:to>
    <xdr:grpSp>
      <xdr:nvGrpSpPr>
        <xdr:cNvPr id="2" name="shCalendar" hidden="1"/>
        <xdr:cNvGrpSpPr>
          <a:grpSpLocks/>
        </xdr:cNvGrpSpPr>
      </xdr:nvGrpSpPr>
      <xdr:grpSpPr bwMode="auto">
        <a:xfrm>
          <a:off x="8811683" y="190500"/>
          <a:ext cx="190500" cy="201083"/>
          <a:chOff x="13896191" y="1813753"/>
          <a:chExt cx="211023" cy="178845"/>
        </a:xfrm>
      </xdr:grpSpPr>
      <xdr:sp macro="[1]!modfrmDateChoose.CalendarShow" textlink="">
        <xdr:nvSpPr>
          <xdr:cNvPr id="3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4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1</xdr:col>
      <xdr:colOff>19050</xdr:colOff>
      <xdr:row>1</xdr:row>
      <xdr:rowOff>142875</xdr:rowOff>
    </xdr:from>
    <xdr:to>
      <xdr:col>1</xdr:col>
      <xdr:colOff>257175</xdr:colOff>
      <xdr:row>2</xdr:row>
      <xdr:rowOff>133350</xdr:rowOff>
    </xdr:to>
    <xdr:pic macro="[1]!modThisWorkbook.Freeze_Panes">
      <xdr:nvPicPr>
        <xdr:cNvPr id="5" name="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333375"/>
          <a:ext cx="2381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38100</xdr:colOff>
      <xdr:row>1</xdr:row>
      <xdr:rowOff>0</xdr:rowOff>
    </xdr:from>
    <xdr:to>
      <xdr:col>5</xdr:col>
      <xdr:colOff>228600</xdr:colOff>
      <xdr:row>2</xdr:row>
      <xdr:rowOff>0</xdr:rowOff>
    </xdr:to>
    <xdr:grpSp>
      <xdr:nvGrpSpPr>
        <xdr:cNvPr id="2" name="shCalendar" hidden="1"/>
        <xdr:cNvGrpSpPr>
          <a:grpSpLocks/>
        </xdr:cNvGrpSpPr>
      </xdr:nvGrpSpPr>
      <xdr:grpSpPr bwMode="auto">
        <a:xfrm>
          <a:off x="8811683" y="190500"/>
          <a:ext cx="190500" cy="201083"/>
          <a:chOff x="13896191" y="1813753"/>
          <a:chExt cx="211023" cy="178845"/>
        </a:xfrm>
      </xdr:grpSpPr>
      <xdr:sp macro="[1]!modfrmDateChoose.CalendarShow" textlink="">
        <xdr:nvSpPr>
          <xdr:cNvPr id="3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4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1</xdr:col>
      <xdr:colOff>19050</xdr:colOff>
      <xdr:row>1</xdr:row>
      <xdr:rowOff>142875</xdr:rowOff>
    </xdr:from>
    <xdr:to>
      <xdr:col>1</xdr:col>
      <xdr:colOff>257175</xdr:colOff>
      <xdr:row>2</xdr:row>
      <xdr:rowOff>133350</xdr:rowOff>
    </xdr:to>
    <xdr:pic macro="[1]!modThisWorkbook.Freeze_Panes">
      <xdr:nvPicPr>
        <xdr:cNvPr id="5" name="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333375"/>
          <a:ext cx="2381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enter/&#1101;&#1082;&#1086;&#1085;&#1086;&#1084;&#1080;&#1095;&#1077;&#1089;&#1082;&#1086;&#1077;%20&#1091;&#1087;&#1088;&#1072;&#1074;&#1083;&#1077;&#1085;&#1080;&#1077;/210117/&#1058;&#1072;&#1088;&#1080;&#1092;/&#1058;&#1072;&#1088;&#1080;&#1092;%202019-2023/&#1054;&#1041;&#1051;&#1040;&#1057;&#1058;&#1068;%202019-2023/8%20&#1064;&#1040;&#1041;&#1051;&#1054;&#1053;%20&#1086;%20&#1087;&#1086;&#1076;&#1072;&#1085;&#1085;&#1086;&#1084;%20&#1090;&#1072;&#1088;&#1080;&#1092;&#1077;/JKH.OPEN.INFO.REQUEST.WARM.570_&#1054;&#1041;&#1065;&#1048;&#1049;%20&#1087;&#1086;%20&#1051;&#1054;_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Перечень тарифов"/>
      <sheetName val="Территории"/>
      <sheetName val="Т-ТЭ_(1)"/>
      <sheetName val="Т-ТЭ_(2)"/>
      <sheetName val="Т-ТЭ_(3)"/>
      <sheetName val="Т-Теплоноситель"/>
      <sheetName val="Т-Гор.вода"/>
      <sheetName val="Т-передача ТЭ"/>
      <sheetName val="Т-пер.теплоносителя"/>
      <sheetName val="Плата резерв. мощ."/>
      <sheetName val="Т-подкл(инд)"/>
      <sheetName val="Т-подкл"/>
      <sheetName val="Предложение"/>
      <sheetName val="Закупки"/>
      <sheetName val="Форма 5"/>
      <sheetName val="Таблица 20"/>
      <sheetName val="Таблица 27"/>
      <sheetName val="Таблица 27.1"/>
      <sheetName val="Форма 1.9"/>
      <sheetName val="Форма 1.10"/>
      <sheetName val="Ссылки на публикации"/>
      <sheetName val="Сведения об изменении"/>
      <sheetName val="Комментарии"/>
      <sheetName val="Проверка"/>
      <sheetName val="TEHSHEET"/>
      <sheetName val="REESTR_LINK"/>
      <sheetName val="REESTR_DS"/>
      <sheetName val="et_union_hor"/>
      <sheetName val="modList15"/>
      <sheetName val="modList12"/>
      <sheetName val="modHTTP"/>
      <sheetName val="modInstruction"/>
      <sheetName val="REESTR_VT"/>
      <sheetName val="REESTR_VED"/>
      <sheetName val="modList16"/>
      <sheetName val="modfrmReestrObj"/>
      <sheetName val="AllSheetsInThisWorkbook"/>
      <sheetName val="et_union_vert"/>
      <sheetName val="modInfo"/>
      <sheetName val="modRegion"/>
      <sheetName val="modReestr"/>
      <sheetName val="modPForms"/>
      <sheetName val="modfrmReestr"/>
      <sheetName val="modUpdTemplMain"/>
      <sheetName val="REESTR_ORG"/>
      <sheetName val="modClassifierValidate"/>
      <sheetName val="modProv"/>
      <sheetName val="modHyp"/>
      <sheetName val="modServiceModule"/>
      <sheetName val="modList00"/>
      <sheetName val="modList01"/>
      <sheetName val="modList02"/>
      <sheetName val="modList03"/>
      <sheetName val="modList04"/>
      <sheetName val="modList11"/>
      <sheetName val="modfrmDateChoose"/>
      <sheetName val="modComm"/>
      <sheetName val="modList19"/>
      <sheetName val="modList21"/>
      <sheetName val="modList20"/>
      <sheetName val="modThisWorkbook"/>
      <sheetName val="REESTR_MO"/>
      <sheetName val="modfrmReestrMR"/>
      <sheetName val="modfrmCheckUpdates"/>
      <sheetName val="modList05"/>
      <sheetName val="modList07"/>
      <sheetName val="JKH.OPEN.INFO.REQUEST.WARM"/>
    </sheetNames>
    <definedNames>
      <definedName name="modfrmDateChoose.CalendarShow"/>
      <definedName name="modThisWorkbook.Freeze_Panes"/>
    </definedNames>
    <sheetDataSet>
      <sheetData sheetId="0" refreshError="1"/>
      <sheetData sheetId="1" refreshError="1"/>
      <sheetData sheetId="2">
        <row r="24">
          <cell r="F24" t="str">
            <v>ГУП "ТЭК СПб"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>
        <row r="2">
          <cell r="K2" t="str">
            <v>метод экономически обоснованных расходов (затрат)</v>
          </cell>
        </row>
        <row r="3">
          <cell r="K3" t="str">
            <v>метод индексации установленных тарифов</v>
          </cell>
        </row>
        <row r="4">
          <cell r="K4" t="str">
            <v>метод обеспечения доходности инвестированного капитала</v>
          </cell>
        </row>
        <row r="5">
          <cell r="K5" t="str">
            <v>метод сравнения аналогов</v>
          </cell>
        </row>
      </sheetData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eb.spbeias.ru/Archive.aspx?file=336978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tarif.lenreg.ru/disclo/get_file?p_guid=c5c09810-b34c-41ba-8b6d-01d64bf76559" TargetMode="Externa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hyperlink" Target="https://tarif.lenreg.ru/disclo/get_file?p_guid=2b7ae382-86a6-47ef-a6d0-064def61efef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hyperlink" Target="https://tarif.lenreg.ru/disclo/get_file?p_guid=a946db47-d990-42e6-b397-9b8b65a8fc24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499984740745262"/>
  </sheetPr>
  <dimension ref="A2:H99"/>
  <sheetViews>
    <sheetView zoomScale="90" zoomScaleNormal="90" workbookViewId="0">
      <pane xSplit="3" ySplit="12" topLeftCell="D13" activePane="bottomRight" state="frozen"/>
      <selection pane="topRight" activeCell="D1" sqref="D1"/>
      <selection pane="bottomLeft" activeCell="A10" sqref="A10"/>
      <selection pane="bottomRight" activeCell="C20" sqref="C20"/>
    </sheetView>
  </sheetViews>
  <sheetFormatPr defaultRowHeight="15" outlineLevelRow="1" x14ac:dyDescent="0.25"/>
  <cols>
    <col min="1" max="1" width="3.7109375" style="75" customWidth="1"/>
    <col min="2" max="2" width="7.7109375" style="78" customWidth="1"/>
    <col min="3" max="3" width="61.7109375" style="75" customWidth="1"/>
    <col min="4" max="4" width="45.7109375" style="75" customWidth="1"/>
    <col min="5" max="6" width="12.7109375" style="75" customWidth="1"/>
    <col min="7" max="7" width="40.7109375" style="75" customWidth="1"/>
    <col min="8" max="8" width="45.7109375" style="75" customWidth="1"/>
    <col min="9" max="16384" width="9.140625" style="75"/>
  </cols>
  <sheetData>
    <row r="2" spans="1:8" ht="15.75" x14ac:dyDescent="0.25">
      <c r="B2" s="212" t="s">
        <v>20</v>
      </c>
      <c r="C2" s="212"/>
      <c r="D2" s="212"/>
      <c r="E2" s="212"/>
      <c r="F2" s="212"/>
      <c r="G2" s="212"/>
      <c r="H2" s="212"/>
    </row>
    <row r="3" spans="1:8" ht="15.75" x14ac:dyDescent="0.25">
      <c r="B3" s="213" t="s">
        <v>109</v>
      </c>
      <c r="C3" s="213"/>
      <c r="D3" s="213"/>
      <c r="E3" s="213"/>
      <c r="F3" s="213"/>
      <c r="G3" s="213"/>
      <c r="H3" s="213"/>
    </row>
    <row r="4" spans="1:8" ht="15.75" x14ac:dyDescent="0.25">
      <c r="B4" s="213" t="s">
        <v>199</v>
      </c>
      <c r="C4" s="213"/>
      <c r="D4" s="213"/>
      <c r="E4" s="213"/>
      <c r="F4" s="213"/>
      <c r="G4" s="213"/>
      <c r="H4" s="213"/>
    </row>
    <row r="5" spans="1:8" ht="15.75" x14ac:dyDescent="0.25">
      <c r="B5" s="206"/>
      <c r="C5" s="206"/>
      <c r="D5" s="206"/>
      <c r="E5" s="206"/>
      <c r="F5" s="206"/>
      <c r="G5" s="206"/>
      <c r="H5" s="206"/>
    </row>
    <row r="6" spans="1:8" s="22" customFormat="1" ht="15" customHeight="1" x14ac:dyDescent="0.2">
      <c r="B6" s="337" t="s">
        <v>224</v>
      </c>
      <c r="C6" s="337"/>
      <c r="D6" s="337"/>
      <c r="E6" s="337"/>
      <c r="F6" s="342" t="s">
        <v>225</v>
      </c>
      <c r="G6" s="342"/>
      <c r="H6" s="342"/>
    </row>
    <row r="7" spans="1:8" s="22" customFormat="1" ht="15" customHeight="1" x14ac:dyDescent="0.25">
      <c r="B7" s="338" t="s">
        <v>226</v>
      </c>
      <c r="C7" s="338"/>
      <c r="D7" s="338"/>
      <c r="E7" s="338"/>
      <c r="F7" s="343" t="s">
        <v>231</v>
      </c>
      <c r="G7" s="343"/>
      <c r="H7" s="343"/>
    </row>
    <row r="8" spans="1:8" ht="15.75" thickBot="1" x14ac:dyDescent="0.3">
      <c r="A8" s="187"/>
      <c r="B8" s="167"/>
      <c r="C8" s="166"/>
      <c r="D8" s="166"/>
      <c r="E8" s="166"/>
      <c r="F8" s="166"/>
      <c r="G8" s="166"/>
      <c r="H8" s="166"/>
    </row>
    <row r="9" spans="1:8" x14ac:dyDescent="0.25">
      <c r="A9" s="153"/>
      <c r="B9" s="214" t="s">
        <v>19</v>
      </c>
      <c r="C9" s="215"/>
      <c r="D9" s="215"/>
      <c r="E9" s="215"/>
      <c r="F9" s="215"/>
      <c r="G9" s="215"/>
      <c r="H9" s="216"/>
    </row>
    <row r="10" spans="1:8" x14ac:dyDescent="0.25">
      <c r="A10" s="153"/>
      <c r="B10" s="217" t="s">
        <v>80</v>
      </c>
      <c r="C10" s="219" t="s">
        <v>17</v>
      </c>
      <c r="D10" s="219" t="s">
        <v>16</v>
      </c>
      <c r="E10" s="221" t="s">
        <v>110</v>
      </c>
      <c r="F10" s="222"/>
      <c r="G10" s="219" t="s">
        <v>81</v>
      </c>
      <c r="H10" s="223" t="s">
        <v>82</v>
      </c>
    </row>
    <row r="11" spans="1:8" ht="15.75" thickBot="1" x14ac:dyDescent="0.3">
      <c r="A11" s="153"/>
      <c r="B11" s="218"/>
      <c r="C11" s="220"/>
      <c r="D11" s="220"/>
      <c r="E11" s="138" t="s">
        <v>15</v>
      </c>
      <c r="F11" s="138" t="s">
        <v>14</v>
      </c>
      <c r="G11" s="220"/>
      <c r="H11" s="224"/>
    </row>
    <row r="12" spans="1:8" ht="15.75" thickBot="1" x14ac:dyDescent="0.3">
      <c r="A12" s="153"/>
      <c r="B12" s="105">
        <v>1</v>
      </c>
      <c r="C12" s="225" t="s">
        <v>83</v>
      </c>
      <c r="D12" s="226"/>
      <c r="E12" s="226"/>
      <c r="F12" s="226"/>
      <c r="G12" s="226"/>
      <c r="H12" s="227"/>
    </row>
    <row r="13" spans="1:8" ht="60.75" thickBot="1" x14ac:dyDescent="0.3">
      <c r="A13" s="153"/>
      <c r="B13" s="86" t="s">
        <v>13</v>
      </c>
      <c r="C13" s="90"/>
      <c r="D13" s="90"/>
      <c r="E13" s="92"/>
      <c r="F13" s="92"/>
      <c r="G13" s="91" t="s">
        <v>213</v>
      </c>
      <c r="H13" s="83" t="s">
        <v>191</v>
      </c>
    </row>
    <row r="14" spans="1:8" ht="15.75" thickBot="1" x14ac:dyDescent="0.3">
      <c r="A14" s="153"/>
      <c r="B14" s="105">
        <v>2</v>
      </c>
      <c r="C14" s="225" t="s">
        <v>12</v>
      </c>
      <c r="D14" s="226"/>
      <c r="E14" s="226"/>
      <c r="F14" s="226"/>
      <c r="G14" s="226"/>
      <c r="H14" s="227"/>
    </row>
    <row r="15" spans="1:8" ht="60" x14ac:dyDescent="0.25">
      <c r="A15" s="153"/>
      <c r="B15" s="87" t="s">
        <v>11</v>
      </c>
      <c r="C15" s="84" t="s">
        <v>111</v>
      </c>
      <c r="D15" s="84" t="s">
        <v>112</v>
      </c>
      <c r="E15" s="129" t="s">
        <v>50</v>
      </c>
      <c r="F15" s="129">
        <v>45291</v>
      </c>
      <c r="G15" s="84" t="s">
        <v>84</v>
      </c>
      <c r="H15" s="85"/>
    </row>
    <row r="16" spans="1:8" ht="60" x14ac:dyDescent="0.25">
      <c r="A16" s="153"/>
      <c r="B16" s="88" t="s">
        <v>86</v>
      </c>
      <c r="C16" s="1" t="s">
        <v>113</v>
      </c>
      <c r="D16" s="1" t="s">
        <v>114</v>
      </c>
      <c r="E16" s="129" t="s">
        <v>50</v>
      </c>
      <c r="F16" s="129">
        <v>45291</v>
      </c>
      <c r="G16" s="1" t="s">
        <v>84</v>
      </c>
      <c r="H16" s="43"/>
    </row>
    <row r="17" spans="1:8" ht="45.75" thickBot="1" x14ac:dyDescent="0.3">
      <c r="A17" s="153"/>
      <c r="B17" s="88" t="s">
        <v>88</v>
      </c>
      <c r="C17" s="1" t="s">
        <v>115</v>
      </c>
      <c r="D17" s="1" t="s">
        <v>116</v>
      </c>
      <c r="E17" s="129" t="s">
        <v>50</v>
      </c>
      <c r="F17" s="129">
        <v>45291</v>
      </c>
      <c r="G17" s="1" t="s">
        <v>84</v>
      </c>
      <c r="H17" s="43"/>
    </row>
    <row r="18" spans="1:8" ht="15.75" thickBot="1" x14ac:dyDescent="0.3">
      <c r="A18" s="153"/>
      <c r="B18" s="105">
        <v>3</v>
      </c>
      <c r="C18" s="225" t="s">
        <v>10</v>
      </c>
      <c r="D18" s="226"/>
      <c r="E18" s="226"/>
      <c r="F18" s="226"/>
      <c r="G18" s="226"/>
      <c r="H18" s="227"/>
    </row>
    <row r="19" spans="1:8" ht="30" x14ac:dyDescent="0.25">
      <c r="A19" s="153"/>
      <c r="B19" s="228" t="s">
        <v>9</v>
      </c>
      <c r="C19" s="84" t="s">
        <v>166</v>
      </c>
      <c r="D19" s="98"/>
      <c r="E19" s="230">
        <v>43101</v>
      </c>
      <c r="F19" s="230">
        <v>43465</v>
      </c>
      <c r="G19" s="106">
        <v>9131209.8229393363</v>
      </c>
      <c r="H19" s="232" t="s">
        <v>156</v>
      </c>
    </row>
    <row r="20" spans="1:8" ht="30" x14ac:dyDescent="0.25">
      <c r="A20" s="153"/>
      <c r="B20" s="229"/>
      <c r="C20" s="84" t="s">
        <v>167</v>
      </c>
      <c r="D20" s="71"/>
      <c r="E20" s="231"/>
      <c r="F20" s="231"/>
      <c r="G20" s="106">
        <v>77959.530000000013</v>
      </c>
      <c r="H20" s="233"/>
    </row>
    <row r="21" spans="1:8" ht="30" x14ac:dyDescent="0.25">
      <c r="A21" s="153"/>
      <c r="B21" s="128" t="s">
        <v>146</v>
      </c>
      <c r="C21" s="84" t="s">
        <v>8</v>
      </c>
      <c r="D21" s="98"/>
      <c r="E21" s="129" t="s">
        <v>50</v>
      </c>
      <c r="F21" s="129">
        <v>45291</v>
      </c>
      <c r="G21" s="106">
        <v>1</v>
      </c>
      <c r="H21" s="85" t="s">
        <v>157</v>
      </c>
    </row>
    <row r="22" spans="1:8" x14ac:dyDescent="0.25">
      <c r="A22" s="153"/>
      <c r="B22" s="128" t="s">
        <v>147</v>
      </c>
      <c r="C22" s="84" t="s">
        <v>154</v>
      </c>
      <c r="D22" s="98"/>
      <c r="E22" s="99"/>
      <c r="F22" s="99"/>
      <c r="G22" s="107"/>
      <c r="H22" s="100"/>
    </row>
    <row r="23" spans="1:8" ht="45" customHeight="1" x14ac:dyDescent="0.25">
      <c r="A23" s="153"/>
      <c r="B23" s="234" t="s">
        <v>148</v>
      </c>
      <c r="C23" s="236" t="s">
        <v>7</v>
      </c>
      <c r="D23" s="251"/>
      <c r="E23" s="129" t="s">
        <v>50</v>
      </c>
      <c r="F23" s="129">
        <v>45291</v>
      </c>
      <c r="G23" s="106"/>
      <c r="H23" s="85"/>
    </row>
    <row r="24" spans="1:8" x14ac:dyDescent="0.25">
      <c r="A24" s="153"/>
      <c r="B24" s="235"/>
      <c r="C24" s="237"/>
      <c r="D24" s="252"/>
      <c r="E24" s="129" t="str">
        <f>E23</f>
        <v>01.01.2019</v>
      </c>
      <c r="F24" s="129">
        <v>43830</v>
      </c>
      <c r="G24" s="140">
        <v>0.64</v>
      </c>
      <c r="H24" s="43" t="s">
        <v>158</v>
      </c>
    </row>
    <row r="25" spans="1:8" x14ac:dyDescent="0.25">
      <c r="A25" s="153"/>
      <c r="B25" s="235"/>
      <c r="C25" s="237"/>
      <c r="D25" s="252"/>
      <c r="E25" s="129">
        <v>43831</v>
      </c>
      <c r="F25" s="129">
        <v>44196</v>
      </c>
      <c r="G25" s="141">
        <v>0.63</v>
      </c>
      <c r="H25" s="43" t="s">
        <v>158</v>
      </c>
    </row>
    <row r="26" spans="1:8" x14ac:dyDescent="0.25">
      <c r="A26" s="153"/>
      <c r="B26" s="235"/>
      <c r="C26" s="237"/>
      <c r="D26" s="252"/>
      <c r="E26" s="129">
        <v>44197</v>
      </c>
      <c r="F26" s="129">
        <v>44561</v>
      </c>
      <c r="G26" s="141">
        <v>0.64</v>
      </c>
      <c r="H26" s="143" t="s">
        <v>158</v>
      </c>
    </row>
    <row r="27" spans="1:8" x14ac:dyDescent="0.25">
      <c r="A27" s="153"/>
      <c r="B27" s="235"/>
      <c r="C27" s="237"/>
      <c r="D27" s="252"/>
      <c r="E27" s="129">
        <v>44562</v>
      </c>
      <c r="F27" s="129">
        <v>44926</v>
      </c>
      <c r="G27" s="141">
        <v>0.64</v>
      </c>
      <c r="H27" s="143" t="s">
        <v>158</v>
      </c>
    </row>
    <row r="28" spans="1:8" x14ac:dyDescent="0.25">
      <c r="A28" s="153"/>
      <c r="B28" s="229"/>
      <c r="C28" s="238"/>
      <c r="D28" s="253"/>
      <c r="E28" s="129">
        <v>44927</v>
      </c>
      <c r="F28" s="129">
        <v>45291</v>
      </c>
      <c r="G28" s="141">
        <v>0.64</v>
      </c>
      <c r="H28" s="143" t="s">
        <v>158</v>
      </c>
    </row>
    <row r="29" spans="1:8" ht="45" customHeight="1" x14ac:dyDescent="0.25">
      <c r="A29" s="153"/>
      <c r="B29" s="234" t="s">
        <v>149</v>
      </c>
      <c r="C29" s="236" t="s">
        <v>6</v>
      </c>
      <c r="D29" s="251"/>
      <c r="E29" s="129" t="s">
        <v>50</v>
      </c>
      <c r="F29" s="129">
        <v>45291</v>
      </c>
      <c r="G29" s="108"/>
      <c r="H29" s="144"/>
    </row>
    <row r="30" spans="1:8" x14ac:dyDescent="0.25">
      <c r="A30" s="153"/>
      <c r="B30" s="235"/>
      <c r="C30" s="237"/>
      <c r="D30" s="252"/>
      <c r="E30" s="129" t="str">
        <f>E29</f>
        <v>01.01.2019</v>
      </c>
      <c r="F30" s="129">
        <v>43830</v>
      </c>
      <c r="G30" s="142">
        <v>1.06E-3</v>
      </c>
      <c r="H30" s="143" t="s">
        <v>158</v>
      </c>
    </row>
    <row r="31" spans="1:8" x14ac:dyDescent="0.25">
      <c r="A31" s="153"/>
      <c r="B31" s="235"/>
      <c r="C31" s="237"/>
      <c r="D31" s="252"/>
      <c r="E31" s="129">
        <v>43831</v>
      </c>
      <c r="F31" s="129">
        <v>44196</v>
      </c>
      <c r="G31" s="142">
        <v>1.0499999999999999E-3</v>
      </c>
      <c r="H31" s="143" t="s">
        <v>158</v>
      </c>
    </row>
    <row r="32" spans="1:8" x14ac:dyDescent="0.25">
      <c r="A32" s="153"/>
      <c r="B32" s="235"/>
      <c r="C32" s="237"/>
      <c r="D32" s="252"/>
      <c r="E32" s="129">
        <v>44197</v>
      </c>
      <c r="F32" s="129">
        <v>44561</v>
      </c>
      <c r="G32" s="142">
        <v>1.0499999999999999E-3</v>
      </c>
      <c r="H32" s="143" t="s">
        <v>158</v>
      </c>
    </row>
    <row r="33" spans="1:8" x14ac:dyDescent="0.25">
      <c r="A33" s="153"/>
      <c r="B33" s="235"/>
      <c r="C33" s="237"/>
      <c r="D33" s="252"/>
      <c r="E33" s="129">
        <v>44562</v>
      </c>
      <c r="F33" s="129">
        <v>44926</v>
      </c>
      <c r="G33" s="142">
        <v>1.0892E-3</v>
      </c>
      <c r="H33" s="143" t="s">
        <v>158</v>
      </c>
    </row>
    <row r="34" spans="1:8" x14ac:dyDescent="0.25">
      <c r="A34" s="153"/>
      <c r="B34" s="229"/>
      <c r="C34" s="238"/>
      <c r="D34" s="253"/>
      <c r="E34" s="129">
        <v>44927</v>
      </c>
      <c r="F34" s="129">
        <v>45291</v>
      </c>
      <c r="G34" s="142">
        <v>1.1904000000000001E-3</v>
      </c>
      <c r="H34" s="143" t="s">
        <v>158</v>
      </c>
    </row>
    <row r="35" spans="1:8" x14ac:dyDescent="0.25">
      <c r="A35" s="153"/>
      <c r="B35" s="128" t="s">
        <v>150</v>
      </c>
      <c r="C35" s="84" t="s">
        <v>155</v>
      </c>
      <c r="D35" s="98"/>
      <c r="E35" s="99"/>
      <c r="F35" s="99"/>
      <c r="G35" s="146"/>
      <c r="H35" s="145"/>
    </row>
    <row r="36" spans="1:8" x14ac:dyDescent="0.25">
      <c r="A36" s="153"/>
      <c r="B36" s="234" t="s">
        <v>151</v>
      </c>
      <c r="C36" s="236" t="s">
        <v>5</v>
      </c>
      <c r="D36" s="251"/>
      <c r="E36" s="129" t="s">
        <v>50</v>
      </c>
      <c r="F36" s="129">
        <v>45291</v>
      </c>
      <c r="G36" s="108"/>
      <c r="H36" s="43"/>
    </row>
    <row r="37" spans="1:8" x14ac:dyDescent="0.25">
      <c r="A37" s="153"/>
      <c r="B37" s="235"/>
      <c r="C37" s="237"/>
      <c r="D37" s="252"/>
      <c r="E37" s="129" t="str">
        <f>E36</f>
        <v>01.01.2019</v>
      </c>
      <c r="F37" s="129">
        <v>43830</v>
      </c>
      <c r="G37" s="108">
        <v>164.9</v>
      </c>
      <c r="H37" s="43" t="s">
        <v>159</v>
      </c>
    </row>
    <row r="38" spans="1:8" x14ac:dyDescent="0.25">
      <c r="A38" s="153"/>
      <c r="B38" s="235"/>
      <c r="C38" s="237"/>
      <c r="D38" s="252"/>
      <c r="E38" s="129">
        <v>43831</v>
      </c>
      <c r="F38" s="129">
        <v>44196</v>
      </c>
      <c r="G38" s="108">
        <v>164.85</v>
      </c>
      <c r="H38" s="43" t="s">
        <v>159</v>
      </c>
    </row>
    <row r="39" spans="1:8" x14ac:dyDescent="0.25">
      <c r="A39" s="153"/>
      <c r="B39" s="235"/>
      <c r="C39" s="237"/>
      <c r="D39" s="252"/>
      <c r="E39" s="129">
        <v>44197</v>
      </c>
      <c r="F39" s="129">
        <v>44561</v>
      </c>
      <c r="G39" s="108">
        <v>164.8</v>
      </c>
      <c r="H39" s="43" t="s">
        <v>159</v>
      </c>
    </row>
    <row r="40" spans="1:8" x14ac:dyDescent="0.25">
      <c r="A40" s="153"/>
      <c r="B40" s="235"/>
      <c r="C40" s="237"/>
      <c r="D40" s="252"/>
      <c r="E40" s="129">
        <v>44562</v>
      </c>
      <c r="F40" s="129">
        <v>44926</v>
      </c>
      <c r="G40" s="108">
        <v>164.75</v>
      </c>
      <c r="H40" s="43" t="s">
        <v>159</v>
      </c>
    </row>
    <row r="41" spans="1:8" x14ac:dyDescent="0.25">
      <c r="A41" s="153"/>
      <c r="B41" s="229"/>
      <c r="C41" s="238"/>
      <c r="D41" s="253"/>
      <c r="E41" s="129">
        <v>44927</v>
      </c>
      <c r="F41" s="129">
        <v>45291</v>
      </c>
      <c r="G41" s="108">
        <v>164.7</v>
      </c>
      <c r="H41" s="43" t="s">
        <v>159</v>
      </c>
    </row>
    <row r="42" spans="1:8" x14ac:dyDescent="0.25">
      <c r="A42" s="153"/>
      <c r="B42" s="234" t="s">
        <v>152</v>
      </c>
      <c r="C42" s="236" t="s">
        <v>4</v>
      </c>
      <c r="D42" s="251"/>
      <c r="E42" s="129" t="s">
        <v>50</v>
      </c>
      <c r="F42" s="129">
        <v>45291</v>
      </c>
      <c r="G42" s="108"/>
      <c r="H42" s="43"/>
    </row>
    <row r="43" spans="1:8" x14ac:dyDescent="0.25">
      <c r="A43" s="153"/>
      <c r="B43" s="235"/>
      <c r="C43" s="237"/>
      <c r="D43" s="252"/>
      <c r="E43" s="129" t="str">
        <f>E42</f>
        <v>01.01.2019</v>
      </c>
      <c r="F43" s="129">
        <v>43830</v>
      </c>
      <c r="G43" s="108">
        <v>4.3</v>
      </c>
      <c r="H43" s="43" t="s">
        <v>160</v>
      </c>
    </row>
    <row r="44" spans="1:8" x14ac:dyDescent="0.25">
      <c r="A44" s="153"/>
      <c r="B44" s="235"/>
      <c r="C44" s="237"/>
      <c r="D44" s="252"/>
      <c r="E44" s="129">
        <v>43831</v>
      </c>
      <c r="F44" s="129">
        <v>44196</v>
      </c>
      <c r="G44" s="108">
        <v>4.3600000000000003</v>
      </c>
      <c r="H44" s="43" t="s">
        <v>160</v>
      </c>
    </row>
    <row r="45" spans="1:8" x14ac:dyDescent="0.25">
      <c r="A45" s="153"/>
      <c r="B45" s="235"/>
      <c r="C45" s="237"/>
      <c r="D45" s="252"/>
      <c r="E45" s="129">
        <v>44197</v>
      </c>
      <c r="F45" s="129">
        <v>44561</v>
      </c>
      <c r="G45" s="108">
        <v>4.41</v>
      </c>
      <c r="H45" s="43" t="s">
        <v>160</v>
      </c>
    </row>
    <row r="46" spans="1:8" x14ac:dyDescent="0.25">
      <c r="A46" s="153"/>
      <c r="B46" s="235"/>
      <c r="C46" s="237"/>
      <c r="D46" s="252"/>
      <c r="E46" s="129">
        <v>44562</v>
      </c>
      <c r="F46" s="129">
        <v>44926</v>
      </c>
      <c r="G46" s="108">
        <v>4.45</v>
      </c>
      <c r="H46" s="43" t="s">
        <v>160</v>
      </c>
    </row>
    <row r="47" spans="1:8" x14ac:dyDescent="0.25">
      <c r="A47" s="153"/>
      <c r="B47" s="229"/>
      <c r="C47" s="238"/>
      <c r="D47" s="253"/>
      <c r="E47" s="129">
        <v>44927</v>
      </c>
      <c r="F47" s="129">
        <v>45291</v>
      </c>
      <c r="G47" s="108">
        <v>4.49</v>
      </c>
      <c r="H47" s="43" t="s">
        <v>160</v>
      </c>
    </row>
    <row r="48" spans="1:8" x14ac:dyDescent="0.25">
      <c r="A48" s="153"/>
      <c r="B48" s="234" t="s">
        <v>153</v>
      </c>
      <c r="C48" s="236" t="s">
        <v>3</v>
      </c>
      <c r="D48" s="251"/>
      <c r="E48" s="129" t="s">
        <v>50</v>
      </c>
      <c r="F48" s="129">
        <v>45291</v>
      </c>
      <c r="G48" s="109"/>
      <c r="H48" s="82"/>
    </row>
    <row r="49" spans="1:8" x14ac:dyDescent="0.25">
      <c r="A49" s="153"/>
      <c r="B49" s="235"/>
      <c r="C49" s="237"/>
      <c r="D49" s="252"/>
      <c r="E49" s="129" t="str">
        <f>E48</f>
        <v>01.01.2019</v>
      </c>
      <c r="F49" s="129">
        <v>43830</v>
      </c>
      <c r="G49" s="108">
        <v>1991.048</v>
      </c>
      <c r="H49" s="43" t="s">
        <v>161</v>
      </c>
    </row>
    <row r="50" spans="1:8" x14ac:dyDescent="0.25">
      <c r="A50" s="153"/>
      <c r="B50" s="235"/>
      <c r="C50" s="237"/>
      <c r="D50" s="252"/>
      <c r="E50" s="129">
        <v>43831</v>
      </c>
      <c r="F50" s="129">
        <v>44196</v>
      </c>
      <c r="G50" s="108">
        <v>2020</v>
      </c>
      <c r="H50" s="43" t="s">
        <v>161</v>
      </c>
    </row>
    <row r="51" spans="1:8" x14ac:dyDescent="0.25">
      <c r="A51" s="153"/>
      <c r="B51" s="235"/>
      <c r="C51" s="237"/>
      <c r="D51" s="252"/>
      <c r="E51" s="129">
        <v>44197</v>
      </c>
      <c r="F51" s="129">
        <v>44561</v>
      </c>
      <c r="G51" s="108">
        <v>2043.5</v>
      </c>
      <c r="H51" s="43" t="s">
        <v>161</v>
      </c>
    </row>
    <row r="52" spans="1:8" x14ac:dyDescent="0.25">
      <c r="A52" s="153"/>
      <c r="B52" s="235"/>
      <c r="C52" s="237"/>
      <c r="D52" s="252"/>
      <c r="E52" s="129">
        <v>44562</v>
      </c>
      <c r="F52" s="129">
        <v>44926</v>
      </c>
      <c r="G52" s="108">
        <v>2059</v>
      </c>
      <c r="H52" s="43" t="s">
        <v>161</v>
      </c>
    </row>
    <row r="53" spans="1:8" ht="15.75" thickBot="1" x14ac:dyDescent="0.3">
      <c r="A53" s="153"/>
      <c r="B53" s="229"/>
      <c r="C53" s="238"/>
      <c r="D53" s="253"/>
      <c r="E53" s="129">
        <v>44927</v>
      </c>
      <c r="F53" s="129">
        <v>45291</v>
      </c>
      <c r="G53" s="108">
        <v>2079</v>
      </c>
      <c r="H53" s="43" t="s">
        <v>161</v>
      </c>
    </row>
    <row r="54" spans="1:8" ht="15.75" thickBot="1" x14ac:dyDescent="0.3">
      <c r="A54" s="153"/>
      <c r="B54" s="148">
        <v>4</v>
      </c>
      <c r="C54" s="244" t="s">
        <v>90</v>
      </c>
      <c r="D54" s="226"/>
      <c r="E54" s="226"/>
      <c r="F54" s="226"/>
      <c r="G54" s="226"/>
      <c r="H54" s="227"/>
    </row>
    <row r="55" spans="1:8" x14ac:dyDescent="0.25">
      <c r="A55" s="153"/>
      <c r="B55" s="228" t="s">
        <v>2</v>
      </c>
      <c r="C55" s="237" t="s">
        <v>111</v>
      </c>
      <c r="D55" s="237" t="s">
        <v>112</v>
      </c>
      <c r="E55" s="93" t="s">
        <v>50</v>
      </c>
      <c r="F55" s="149" t="s">
        <v>51</v>
      </c>
      <c r="G55" s="150">
        <v>41867335.621706493</v>
      </c>
      <c r="H55" s="242" t="s">
        <v>192</v>
      </c>
    </row>
    <row r="56" spans="1:8" x14ac:dyDescent="0.25">
      <c r="A56" s="153"/>
      <c r="B56" s="235"/>
      <c r="C56" s="237"/>
      <c r="D56" s="237"/>
      <c r="E56" s="134" t="s">
        <v>91</v>
      </c>
      <c r="F56" s="147" t="s">
        <v>92</v>
      </c>
      <c r="G56" s="151">
        <v>44310759.293150999</v>
      </c>
      <c r="H56" s="242"/>
    </row>
    <row r="57" spans="1:8" x14ac:dyDescent="0.25">
      <c r="A57" s="153"/>
      <c r="B57" s="235"/>
      <c r="C57" s="237"/>
      <c r="D57" s="237"/>
      <c r="E57" s="134" t="s">
        <v>93</v>
      </c>
      <c r="F57" s="147" t="s">
        <v>85</v>
      </c>
      <c r="G57" s="151">
        <v>46682139.835247889</v>
      </c>
      <c r="H57" s="242"/>
    </row>
    <row r="58" spans="1:8" x14ac:dyDescent="0.25">
      <c r="A58" s="153"/>
      <c r="B58" s="235"/>
      <c r="C58" s="237"/>
      <c r="D58" s="237"/>
      <c r="E58" s="134" t="s">
        <v>94</v>
      </c>
      <c r="F58" s="147" t="s">
        <v>95</v>
      </c>
      <c r="G58" s="151">
        <v>48817298.330643989</v>
      </c>
      <c r="H58" s="242"/>
    </row>
    <row r="59" spans="1:8" x14ac:dyDescent="0.25">
      <c r="A59" s="153"/>
      <c r="B59" s="229"/>
      <c r="C59" s="238"/>
      <c r="D59" s="238"/>
      <c r="E59" s="134" t="s">
        <v>96</v>
      </c>
      <c r="F59" s="147" t="s">
        <v>87</v>
      </c>
      <c r="G59" s="151">
        <v>51406691.502524383</v>
      </c>
      <c r="H59" s="243"/>
    </row>
    <row r="60" spans="1:8" hidden="1" outlineLevel="1" x14ac:dyDescent="0.25">
      <c r="A60" s="153"/>
      <c r="B60" s="234" t="s">
        <v>97</v>
      </c>
      <c r="C60" s="236" t="s">
        <v>113</v>
      </c>
      <c r="D60" s="236" t="s">
        <v>114</v>
      </c>
      <c r="E60" s="134" t="s">
        <v>50</v>
      </c>
      <c r="F60" s="134" t="s">
        <v>51</v>
      </c>
      <c r="G60" s="109">
        <f>G55</f>
        <v>41867335.621706493</v>
      </c>
      <c r="H60" s="239" t="s">
        <v>193</v>
      </c>
    </row>
    <row r="61" spans="1:8" hidden="1" outlineLevel="1" x14ac:dyDescent="0.25">
      <c r="A61" s="153"/>
      <c r="B61" s="235"/>
      <c r="C61" s="237"/>
      <c r="D61" s="237"/>
      <c r="E61" s="134" t="s">
        <v>91</v>
      </c>
      <c r="F61" s="134" t="s">
        <v>92</v>
      </c>
      <c r="G61" s="109">
        <f t="shared" ref="G61:G64" si="0">G56</f>
        <v>44310759.293150999</v>
      </c>
      <c r="H61" s="232"/>
    </row>
    <row r="62" spans="1:8" hidden="1" outlineLevel="1" x14ac:dyDescent="0.25">
      <c r="A62" s="153"/>
      <c r="B62" s="235"/>
      <c r="C62" s="237"/>
      <c r="D62" s="237"/>
      <c r="E62" s="134" t="s">
        <v>93</v>
      </c>
      <c r="F62" s="134" t="s">
        <v>85</v>
      </c>
      <c r="G62" s="109">
        <f t="shared" si="0"/>
        <v>46682139.835247889</v>
      </c>
      <c r="H62" s="232"/>
    </row>
    <row r="63" spans="1:8" hidden="1" outlineLevel="1" x14ac:dyDescent="0.25">
      <c r="A63" s="153"/>
      <c r="B63" s="235"/>
      <c r="C63" s="237"/>
      <c r="D63" s="237"/>
      <c r="E63" s="134" t="s">
        <v>94</v>
      </c>
      <c r="F63" s="134" t="s">
        <v>95</v>
      </c>
      <c r="G63" s="109">
        <f t="shared" si="0"/>
        <v>48817298.330643989</v>
      </c>
      <c r="H63" s="232"/>
    </row>
    <row r="64" spans="1:8" hidden="1" outlineLevel="1" x14ac:dyDescent="0.25">
      <c r="A64" s="153"/>
      <c r="B64" s="229"/>
      <c r="C64" s="238"/>
      <c r="D64" s="238"/>
      <c r="E64" s="134" t="s">
        <v>96</v>
      </c>
      <c r="F64" s="134" t="s">
        <v>87</v>
      </c>
      <c r="G64" s="109">
        <f t="shared" si="0"/>
        <v>51406691.502524383</v>
      </c>
      <c r="H64" s="233"/>
    </row>
    <row r="65" spans="1:8" collapsed="1" x14ac:dyDescent="0.25">
      <c r="A65" s="153"/>
      <c r="B65" s="234" t="s">
        <v>97</v>
      </c>
      <c r="C65" s="236" t="s">
        <v>115</v>
      </c>
      <c r="D65" s="236" t="s">
        <v>116</v>
      </c>
      <c r="E65" s="134" t="s">
        <v>50</v>
      </c>
      <c r="F65" s="134" t="s">
        <v>51</v>
      </c>
      <c r="G65" s="109">
        <v>2817978.0093960841</v>
      </c>
      <c r="H65" s="242" t="s">
        <v>192</v>
      </c>
    </row>
    <row r="66" spans="1:8" x14ac:dyDescent="0.25">
      <c r="A66" s="153"/>
      <c r="B66" s="235"/>
      <c r="C66" s="237"/>
      <c r="D66" s="237"/>
      <c r="E66" s="134" t="s">
        <v>91</v>
      </c>
      <c r="F66" s="134" t="s">
        <v>92</v>
      </c>
      <c r="G66" s="109">
        <v>3074938.4515910079</v>
      </c>
      <c r="H66" s="242"/>
    </row>
    <row r="67" spans="1:8" x14ac:dyDescent="0.25">
      <c r="A67" s="153"/>
      <c r="B67" s="235"/>
      <c r="C67" s="237"/>
      <c r="D67" s="237"/>
      <c r="E67" s="134" t="s">
        <v>93</v>
      </c>
      <c r="F67" s="134" t="s">
        <v>85</v>
      </c>
      <c r="G67" s="109">
        <v>3343914.0546883601</v>
      </c>
      <c r="H67" s="242"/>
    </row>
    <row r="68" spans="1:8" x14ac:dyDescent="0.25">
      <c r="A68" s="153"/>
      <c r="B68" s="235"/>
      <c r="C68" s="237"/>
      <c r="D68" s="237"/>
      <c r="E68" s="134" t="s">
        <v>94</v>
      </c>
      <c r="F68" s="134" t="s">
        <v>95</v>
      </c>
      <c r="G68" s="109">
        <v>3648642.1138725588</v>
      </c>
      <c r="H68" s="242"/>
    </row>
    <row r="69" spans="1:8" ht="15.75" thickBot="1" x14ac:dyDescent="0.3">
      <c r="A69" s="153"/>
      <c r="B69" s="240"/>
      <c r="C69" s="241"/>
      <c r="D69" s="241"/>
      <c r="E69" s="134" t="s">
        <v>96</v>
      </c>
      <c r="F69" s="134" t="s">
        <v>87</v>
      </c>
      <c r="G69" s="109">
        <v>3880267.3591791131</v>
      </c>
      <c r="H69" s="243"/>
    </row>
    <row r="70" spans="1:8" ht="15.75" thickBot="1" x14ac:dyDescent="0.3">
      <c r="A70" s="153"/>
      <c r="B70" s="148">
        <v>5</v>
      </c>
      <c r="C70" s="244" t="s">
        <v>100</v>
      </c>
      <c r="D70" s="226"/>
      <c r="E70" s="226"/>
      <c r="F70" s="226"/>
      <c r="G70" s="226"/>
      <c r="H70" s="227"/>
    </row>
    <row r="71" spans="1:8" ht="60" x14ac:dyDescent="0.25">
      <c r="A71" s="153"/>
      <c r="B71" s="228" t="s">
        <v>1</v>
      </c>
      <c r="C71" s="237" t="s">
        <v>111</v>
      </c>
      <c r="D71" s="237" t="s">
        <v>112</v>
      </c>
      <c r="E71" s="93" t="s">
        <v>50</v>
      </c>
      <c r="F71" s="93" t="s">
        <v>51</v>
      </c>
      <c r="G71" s="157">
        <v>17801.584869999999</v>
      </c>
      <c r="H71" s="158" t="s">
        <v>194</v>
      </c>
    </row>
    <row r="72" spans="1:8" ht="60" x14ac:dyDescent="0.25">
      <c r="A72" s="153"/>
      <c r="B72" s="235"/>
      <c r="C72" s="237"/>
      <c r="D72" s="237"/>
      <c r="E72" s="134" t="s">
        <v>91</v>
      </c>
      <c r="F72" s="134" t="s">
        <v>92</v>
      </c>
      <c r="G72" s="109">
        <v>18054.07387</v>
      </c>
      <c r="H72" s="159" t="s">
        <v>195</v>
      </c>
    </row>
    <row r="73" spans="1:8" ht="60" x14ac:dyDescent="0.25">
      <c r="A73" s="153"/>
      <c r="B73" s="235"/>
      <c r="C73" s="237"/>
      <c r="D73" s="237"/>
      <c r="E73" s="134" t="s">
        <v>93</v>
      </c>
      <c r="F73" s="134" t="s">
        <v>85</v>
      </c>
      <c r="G73" s="109">
        <v>18281.632870000001</v>
      </c>
      <c r="H73" s="159" t="s">
        <v>196</v>
      </c>
    </row>
    <row r="74" spans="1:8" ht="60" x14ac:dyDescent="0.25">
      <c r="A74" s="153"/>
      <c r="B74" s="235"/>
      <c r="C74" s="237"/>
      <c r="D74" s="237"/>
      <c r="E74" s="134" t="s">
        <v>94</v>
      </c>
      <c r="F74" s="134" t="s">
        <v>95</v>
      </c>
      <c r="G74" s="109">
        <v>18582.928879999996</v>
      </c>
      <c r="H74" s="159" t="s">
        <v>197</v>
      </c>
    </row>
    <row r="75" spans="1:8" ht="60" x14ac:dyDescent="0.25">
      <c r="A75" s="153"/>
      <c r="B75" s="229"/>
      <c r="C75" s="238"/>
      <c r="D75" s="238"/>
      <c r="E75" s="134" t="s">
        <v>96</v>
      </c>
      <c r="F75" s="134" t="s">
        <v>87</v>
      </c>
      <c r="G75" s="109">
        <v>18654.163869999997</v>
      </c>
      <c r="H75" s="159" t="s">
        <v>198</v>
      </c>
    </row>
    <row r="76" spans="1:8" hidden="1" outlineLevel="1" x14ac:dyDescent="0.25">
      <c r="A76" s="153"/>
      <c r="B76" s="234" t="s">
        <v>103</v>
      </c>
      <c r="C76" s="236" t="s">
        <v>113</v>
      </c>
      <c r="D76" s="236" t="s">
        <v>114</v>
      </c>
      <c r="E76" s="134" t="s">
        <v>50</v>
      </c>
      <c r="F76" s="134" t="s">
        <v>51</v>
      </c>
      <c r="G76" s="109"/>
      <c r="H76" s="239"/>
    </row>
    <row r="77" spans="1:8" hidden="1" outlineLevel="1" x14ac:dyDescent="0.25">
      <c r="A77" s="153"/>
      <c r="B77" s="235"/>
      <c r="C77" s="237"/>
      <c r="D77" s="237"/>
      <c r="E77" s="134" t="s">
        <v>91</v>
      </c>
      <c r="F77" s="134" t="s">
        <v>92</v>
      </c>
      <c r="G77" s="109"/>
      <c r="H77" s="232"/>
    </row>
    <row r="78" spans="1:8" hidden="1" outlineLevel="1" x14ac:dyDescent="0.25">
      <c r="A78" s="153"/>
      <c r="B78" s="235"/>
      <c r="C78" s="237"/>
      <c r="D78" s="237"/>
      <c r="E78" s="134" t="s">
        <v>93</v>
      </c>
      <c r="F78" s="134" t="s">
        <v>85</v>
      </c>
      <c r="G78" s="109"/>
      <c r="H78" s="232"/>
    </row>
    <row r="79" spans="1:8" hidden="1" outlineLevel="1" x14ac:dyDescent="0.25">
      <c r="A79" s="153"/>
      <c r="B79" s="235"/>
      <c r="C79" s="237"/>
      <c r="D79" s="237"/>
      <c r="E79" s="134" t="s">
        <v>94</v>
      </c>
      <c r="F79" s="134" t="s">
        <v>95</v>
      </c>
      <c r="G79" s="109"/>
      <c r="H79" s="232"/>
    </row>
    <row r="80" spans="1:8" hidden="1" outlineLevel="1" x14ac:dyDescent="0.25">
      <c r="A80" s="153"/>
      <c r="B80" s="229"/>
      <c r="C80" s="238"/>
      <c r="D80" s="238"/>
      <c r="E80" s="134" t="s">
        <v>96</v>
      </c>
      <c r="F80" s="134" t="s">
        <v>87</v>
      </c>
      <c r="G80" s="109"/>
      <c r="H80" s="233"/>
    </row>
    <row r="81" spans="1:8" collapsed="1" x14ac:dyDescent="0.25">
      <c r="A81" s="153"/>
      <c r="B81" s="234" t="s">
        <v>103</v>
      </c>
      <c r="C81" s="236" t="s">
        <v>115</v>
      </c>
      <c r="D81" s="236" t="s">
        <v>116</v>
      </c>
      <c r="E81" s="134" t="s">
        <v>50</v>
      </c>
      <c r="F81" s="134" t="s">
        <v>51</v>
      </c>
      <c r="G81" s="109">
        <v>74185.438999999998</v>
      </c>
      <c r="H81" s="239" t="s">
        <v>162</v>
      </c>
    </row>
    <row r="82" spans="1:8" x14ac:dyDescent="0.25">
      <c r="A82" s="153"/>
      <c r="B82" s="235"/>
      <c r="C82" s="237"/>
      <c r="D82" s="237"/>
      <c r="E82" s="134" t="s">
        <v>91</v>
      </c>
      <c r="F82" s="134" t="s">
        <v>92</v>
      </c>
      <c r="G82" s="109">
        <v>74449.68329999999</v>
      </c>
      <c r="H82" s="232"/>
    </row>
    <row r="83" spans="1:8" x14ac:dyDescent="0.25">
      <c r="A83" s="153"/>
      <c r="B83" s="235"/>
      <c r="C83" s="237"/>
      <c r="D83" s="237"/>
      <c r="E83" s="134" t="s">
        <v>93</v>
      </c>
      <c r="F83" s="134" t="s">
        <v>85</v>
      </c>
      <c r="G83" s="109">
        <v>74511.283299999996</v>
      </c>
      <c r="H83" s="232"/>
    </row>
    <row r="84" spans="1:8" x14ac:dyDescent="0.25">
      <c r="A84" s="153"/>
      <c r="B84" s="235"/>
      <c r="C84" s="237"/>
      <c r="D84" s="237"/>
      <c r="E84" s="134" t="s">
        <v>94</v>
      </c>
      <c r="F84" s="134" t="s">
        <v>95</v>
      </c>
      <c r="G84" s="109">
        <v>74521.283299999996</v>
      </c>
      <c r="H84" s="232"/>
    </row>
    <row r="85" spans="1:8" ht="15.75" thickBot="1" x14ac:dyDescent="0.3">
      <c r="A85" s="153"/>
      <c r="B85" s="240"/>
      <c r="C85" s="241"/>
      <c r="D85" s="241"/>
      <c r="E85" s="134" t="s">
        <v>96</v>
      </c>
      <c r="F85" s="134" t="s">
        <v>87</v>
      </c>
      <c r="G85" s="109">
        <v>74550.283299999996</v>
      </c>
      <c r="H85" s="245"/>
    </row>
    <row r="86" spans="1:8" ht="15.75" thickBot="1" x14ac:dyDescent="0.3">
      <c r="A86" s="153"/>
      <c r="B86" s="105">
        <v>6</v>
      </c>
      <c r="C86" s="225" t="s">
        <v>118</v>
      </c>
      <c r="D86" s="226"/>
      <c r="E86" s="226"/>
      <c r="F86" s="226"/>
      <c r="G86" s="226"/>
      <c r="H86" s="227"/>
    </row>
    <row r="87" spans="1:8" ht="20.100000000000001" customHeight="1" x14ac:dyDescent="0.25">
      <c r="A87" s="153"/>
      <c r="B87" s="228" t="s">
        <v>0</v>
      </c>
      <c r="C87" s="247" t="s">
        <v>111</v>
      </c>
      <c r="D87" s="247" t="s">
        <v>112</v>
      </c>
      <c r="E87" s="134" t="s">
        <v>50</v>
      </c>
      <c r="F87" s="134" t="s">
        <v>51</v>
      </c>
      <c r="G87" s="109">
        <v>603093.66769745166</v>
      </c>
      <c r="H87" s="154" t="s">
        <v>192</v>
      </c>
    </row>
    <row r="88" spans="1:8" ht="20.100000000000001" customHeight="1" x14ac:dyDescent="0.25">
      <c r="A88" s="153"/>
      <c r="B88" s="235"/>
      <c r="C88" s="237"/>
      <c r="D88" s="237"/>
      <c r="E88" s="134" t="s">
        <v>91</v>
      </c>
      <c r="F88" s="134" t="s">
        <v>92</v>
      </c>
      <c r="G88" s="103"/>
      <c r="H88" s="155"/>
    </row>
    <row r="89" spans="1:8" ht="20.100000000000001" customHeight="1" x14ac:dyDescent="0.25">
      <c r="A89" s="153"/>
      <c r="B89" s="235"/>
      <c r="C89" s="237"/>
      <c r="D89" s="237"/>
      <c r="E89" s="134" t="s">
        <v>93</v>
      </c>
      <c r="F89" s="134" t="s">
        <v>85</v>
      </c>
      <c r="G89" s="103"/>
      <c r="H89" s="155"/>
    </row>
    <row r="90" spans="1:8" ht="20.100000000000001" customHeight="1" x14ac:dyDescent="0.25">
      <c r="A90" s="153"/>
      <c r="B90" s="235"/>
      <c r="C90" s="237"/>
      <c r="D90" s="237"/>
      <c r="E90" s="134" t="s">
        <v>94</v>
      </c>
      <c r="F90" s="134" t="s">
        <v>95</v>
      </c>
      <c r="G90" s="103"/>
      <c r="H90" s="155"/>
    </row>
    <row r="91" spans="1:8" ht="20.100000000000001" customHeight="1" x14ac:dyDescent="0.25">
      <c r="A91" s="153"/>
      <c r="B91" s="229"/>
      <c r="C91" s="238"/>
      <c r="D91" s="238"/>
      <c r="E91" s="134" t="s">
        <v>96</v>
      </c>
      <c r="F91" s="134" t="s">
        <v>87</v>
      </c>
      <c r="G91" s="103"/>
      <c r="H91" s="155"/>
    </row>
    <row r="92" spans="1:8" ht="20.100000000000001" hidden="1" customHeight="1" outlineLevel="1" x14ac:dyDescent="0.25">
      <c r="A92" s="153"/>
      <c r="B92" s="235" t="s">
        <v>106</v>
      </c>
      <c r="C92" s="237" t="s">
        <v>113</v>
      </c>
      <c r="D92" s="237" t="s">
        <v>114</v>
      </c>
      <c r="E92" s="134" t="s">
        <v>50</v>
      </c>
      <c r="F92" s="134" t="s">
        <v>51</v>
      </c>
      <c r="G92" s="103"/>
      <c r="H92" s="248"/>
    </row>
    <row r="93" spans="1:8" ht="20.100000000000001" hidden="1" customHeight="1" outlineLevel="1" x14ac:dyDescent="0.25">
      <c r="A93" s="153"/>
      <c r="B93" s="235"/>
      <c r="C93" s="237"/>
      <c r="D93" s="237"/>
      <c r="E93" s="134" t="s">
        <v>91</v>
      </c>
      <c r="F93" s="134" t="s">
        <v>92</v>
      </c>
      <c r="G93" s="103"/>
      <c r="H93" s="249"/>
    </row>
    <row r="94" spans="1:8" ht="20.100000000000001" hidden="1" customHeight="1" outlineLevel="1" x14ac:dyDescent="0.25">
      <c r="A94" s="153"/>
      <c r="B94" s="235"/>
      <c r="C94" s="237"/>
      <c r="D94" s="237"/>
      <c r="E94" s="134" t="s">
        <v>93</v>
      </c>
      <c r="F94" s="134" t="s">
        <v>85</v>
      </c>
      <c r="G94" s="103"/>
      <c r="H94" s="249"/>
    </row>
    <row r="95" spans="1:8" ht="20.100000000000001" hidden="1" customHeight="1" outlineLevel="1" x14ac:dyDescent="0.25">
      <c r="A95" s="153"/>
      <c r="B95" s="235"/>
      <c r="C95" s="237"/>
      <c r="D95" s="237"/>
      <c r="E95" s="134" t="s">
        <v>94</v>
      </c>
      <c r="F95" s="134" t="s">
        <v>95</v>
      </c>
      <c r="G95" s="103"/>
      <c r="H95" s="249"/>
    </row>
    <row r="96" spans="1:8" ht="20.100000000000001" hidden="1" customHeight="1" outlineLevel="1" x14ac:dyDescent="0.25">
      <c r="A96" s="153"/>
      <c r="B96" s="229"/>
      <c r="C96" s="238"/>
      <c r="D96" s="238"/>
      <c r="E96" s="134" t="s">
        <v>96</v>
      </c>
      <c r="F96" s="134" t="s">
        <v>87</v>
      </c>
      <c r="G96" s="103"/>
      <c r="H96" s="250"/>
    </row>
    <row r="97" spans="1:8" ht="45.75" collapsed="1" thickBot="1" x14ac:dyDescent="0.3">
      <c r="A97" s="186"/>
      <c r="B97" s="132" t="s">
        <v>106</v>
      </c>
      <c r="C97" s="131" t="s">
        <v>115</v>
      </c>
      <c r="D97" s="131" t="s">
        <v>116</v>
      </c>
      <c r="E97" s="37" t="s">
        <v>50</v>
      </c>
      <c r="F97" s="37" t="s">
        <v>87</v>
      </c>
      <c r="G97" s="152"/>
      <c r="H97" s="156"/>
    </row>
    <row r="98" spans="1:8" x14ac:dyDescent="0.25">
      <c r="B98" s="79"/>
      <c r="C98" s="76"/>
      <c r="D98" s="76"/>
      <c r="E98" s="76"/>
      <c r="F98" s="76"/>
      <c r="G98" s="76"/>
      <c r="H98" s="76"/>
    </row>
    <row r="99" spans="1:8" x14ac:dyDescent="0.25">
      <c r="B99" s="246" t="s">
        <v>79</v>
      </c>
      <c r="C99" s="246"/>
      <c r="D99" s="246"/>
      <c r="E99" s="246"/>
      <c r="F99" s="246"/>
      <c r="G99" s="246"/>
      <c r="H99" s="246"/>
    </row>
  </sheetData>
  <mergeCells count="70">
    <mergeCell ref="B48:B53"/>
    <mergeCell ref="C48:C53"/>
    <mergeCell ref="D48:D53"/>
    <mergeCell ref="B36:B41"/>
    <mergeCell ref="C36:C41"/>
    <mergeCell ref="D36:D41"/>
    <mergeCell ref="B42:B47"/>
    <mergeCell ref="C42:C47"/>
    <mergeCell ref="D42:D47"/>
    <mergeCell ref="C23:C28"/>
    <mergeCell ref="B23:B28"/>
    <mergeCell ref="D23:D28"/>
    <mergeCell ref="B29:B34"/>
    <mergeCell ref="C29:C34"/>
    <mergeCell ref="D29:D34"/>
    <mergeCell ref="B99:H99"/>
    <mergeCell ref="B87:B91"/>
    <mergeCell ref="C87:C91"/>
    <mergeCell ref="D87:D91"/>
    <mergeCell ref="B92:B96"/>
    <mergeCell ref="C92:C96"/>
    <mergeCell ref="D92:D96"/>
    <mergeCell ref="H92:H96"/>
    <mergeCell ref="C70:H70"/>
    <mergeCell ref="C86:H86"/>
    <mergeCell ref="B76:B80"/>
    <mergeCell ref="C76:C80"/>
    <mergeCell ref="D76:D80"/>
    <mergeCell ref="H76:H80"/>
    <mergeCell ref="B81:B85"/>
    <mergeCell ref="C81:C85"/>
    <mergeCell ref="D81:D85"/>
    <mergeCell ref="H81:H85"/>
    <mergeCell ref="B71:B75"/>
    <mergeCell ref="C71:C75"/>
    <mergeCell ref="D71:D75"/>
    <mergeCell ref="C54:H54"/>
    <mergeCell ref="B55:B59"/>
    <mergeCell ref="C55:C59"/>
    <mergeCell ref="D55:D59"/>
    <mergeCell ref="H55:H59"/>
    <mergeCell ref="B60:B64"/>
    <mergeCell ref="C60:C64"/>
    <mergeCell ref="D60:D64"/>
    <mergeCell ref="H60:H64"/>
    <mergeCell ref="B65:B69"/>
    <mergeCell ref="C65:C69"/>
    <mergeCell ref="D65:D69"/>
    <mergeCell ref="H65:H69"/>
    <mergeCell ref="C12:H12"/>
    <mergeCell ref="C14:H14"/>
    <mergeCell ref="C18:H18"/>
    <mergeCell ref="B19:B20"/>
    <mergeCell ref="E19:E20"/>
    <mergeCell ref="F19:F20"/>
    <mergeCell ref="H19:H20"/>
    <mergeCell ref="B2:H2"/>
    <mergeCell ref="B3:H3"/>
    <mergeCell ref="B4:H4"/>
    <mergeCell ref="B9:H9"/>
    <mergeCell ref="B10:B11"/>
    <mergeCell ref="C10:C11"/>
    <mergeCell ref="D10:D11"/>
    <mergeCell ref="E10:F10"/>
    <mergeCell ref="G10:G11"/>
    <mergeCell ref="H10:H11"/>
    <mergeCell ref="B6:E6"/>
    <mergeCell ref="F6:H6"/>
    <mergeCell ref="B7:E7"/>
    <mergeCell ref="F7:H7"/>
  </mergeCells>
  <hyperlinks>
    <hyperlink ref="G13" r:id="rId1"/>
  </hyperlinks>
  <pageMargins left="0.7" right="0.7" top="0.75" bottom="0.75" header="0.3" footer="0.3"/>
  <pageSetup paperSize="9" orientation="portrait" r:id="rId2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B1:I28"/>
  <sheetViews>
    <sheetView zoomScale="90" zoomScaleNormal="90" workbookViewId="0">
      <selection activeCell="M17" sqref="M17"/>
    </sheetView>
  </sheetViews>
  <sheetFormatPr defaultRowHeight="15" x14ac:dyDescent="0.25"/>
  <cols>
    <col min="1" max="1" width="3.7109375" style="18" customWidth="1"/>
    <col min="2" max="2" width="12.7109375" style="18" customWidth="1"/>
    <col min="3" max="3" width="30.7109375" style="18" customWidth="1"/>
    <col min="4" max="4" width="20.7109375" style="18" customWidth="1"/>
    <col min="5" max="5" width="25.7109375" style="18" customWidth="1"/>
    <col min="6" max="6" width="20.7109375" style="18" customWidth="1"/>
    <col min="7" max="7" width="25.7109375" style="18" customWidth="1"/>
    <col min="8" max="9" width="15.7109375" style="18" customWidth="1"/>
    <col min="10" max="16384" width="9.140625" style="18"/>
  </cols>
  <sheetData>
    <row r="1" spans="2:9" ht="15" customHeight="1" x14ac:dyDescent="0.25"/>
    <row r="2" spans="2:9" s="19" customFormat="1" ht="15" customHeight="1" x14ac:dyDescent="0.25">
      <c r="B2" s="270" t="s">
        <v>73</v>
      </c>
      <c r="C2" s="270"/>
      <c r="D2" s="270"/>
      <c r="E2" s="270"/>
      <c r="F2" s="270"/>
      <c r="G2" s="270"/>
      <c r="H2" s="270"/>
      <c r="I2" s="270"/>
    </row>
    <row r="3" spans="2:9" ht="15" customHeight="1" x14ac:dyDescent="0.25">
      <c r="B3" s="271" t="s">
        <v>109</v>
      </c>
      <c r="C3" s="271"/>
      <c r="D3" s="271"/>
      <c r="E3" s="271"/>
      <c r="F3" s="271"/>
      <c r="G3" s="271"/>
      <c r="H3" s="271"/>
      <c r="I3" s="271"/>
    </row>
    <row r="4" spans="2:9" ht="15" customHeight="1" x14ac:dyDescent="0.25">
      <c r="B4" s="271" t="str">
        <f>'4.10.1_Ломоносов'!$B$4</f>
        <v>МО "Виллозское городское поселение" Ломоносовского МР</v>
      </c>
      <c r="C4" s="271"/>
      <c r="D4" s="271"/>
      <c r="E4" s="271"/>
      <c r="F4" s="271"/>
      <c r="G4" s="271"/>
      <c r="H4" s="271"/>
      <c r="I4" s="271"/>
    </row>
    <row r="5" spans="2:9" ht="15" customHeight="1" x14ac:dyDescent="0.25">
      <c r="B5" s="207"/>
      <c r="C5" s="207"/>
      <c r="D5" s="207"/>
      <c r="E5" s="207"/>
      <c r="F5" s="207"/>
      <c r="G5" s="207"/>
      <c r="H5" s="207"/>
      <c r="I5" s="207"/>
    </row>
    <row r="6" spans="2:9" s="22" customFormat="1" ht="15" customHeight="1" x14ac:dyDescent="0.2">
      <c r="B6" s="337" t="s">
        <v>224</v>
      </c>
      <c r="C6" s="337"/>
      <c r="D6" s="337"/>
      <c r="E6" s="337"/>
      <c r="F6" s="342" t="s">
        <v>233</v>
      </c>
      <c r="G6" s="342"/>
      <c r="H6" s="342"/>
      <c r="I6" s="210"/>
    </row>
    <row r="7" spans="2:9" s="22" customFormat="1" ht="15" customHeight="1" x14ac:dyDescent="0.25">
      <c r="B7" s="338" t="s">
        <v>226</v>
      </c>
      <c r="C7" s="338"/>
      <c r="D7" s="338"/>
      <c r="E7" s="338"/>
      <c r="F7" s="343" t="s">
        <v>234</v>
      </c>
      <c r="G7" s="343"/>
      <c r="H7" s="343"/>
      <c r="I7" s="35"/>
    </row>
    <row r="8" spans="2:9" ht="15" customHeight="1" thickBot="1" x14ac:dyDescent="0.3">
      <c r="B8" s="164"/>
      <c r="C8" s="164"/>
      <c r="D8" s="164"/>
      <c r="E8" s="164"/>
      <c r="F8" s="164"/>
      <c r="G8" s="164"/>
      <c r="H8" s="164"/>
      <c r="I8" s="164"/>
    </row>
    <row r="9" spans="2:9" x14ac:dyDescent="0.25">
      <c r="B9" s="272" t="s">
        <v>19</v>
      </c>
      <c r="C9" s="273"/>
      <c r="D9" s="273"/>
      <c r="E9" s="273"/>
      <c r="F9" s="273"/>
      <c r="G9" s="273"/>
      <c r="H9" s="273"/>
      <c r="I9" s="274"/>
    </row>
    <row r="10" spans="2:9" x14ac:dyDescent="0.25">
      <c r="B10" s="275" t="s">
        <v>18</v>
      </c>
      <c r="C10" s="277" t="s">
        <v>54</v>
      </c>
      <c r="D10" s="277" t="s">
        <v>25</v>
      </c>
      <c r="E10" s="277"/>
      <c r="F10" s="277"/>
      <c r="G10" s="277"/>
      <c r="H10" s="277"/>
      <c r="I10" s="279"/>
    </row>
    <row r="11" spans="2:9" x14ac:dyDescent="0.25">
      <c r="B11" s="275"/>
      <c r="C11" s="277"/>
      <c r="D11" s="277" t="s">
        <v>68</v>
      </c>
      <c r="E11" s="277" t="s">
        <v>74</v>
      </c>
      <c r="F11" s="277" t="s">
        <v>58</v>
      </c>
      <c r="G11" s="277"/>
      <c r="H11" s="277" t="s">
        <v>27</v>
      </c>
      <c r="I11" s="279"/>
    </row>
    <row r="12" spans="2:9" ht="45" customHeight="1" thickBot="1" x14ac:dyDescent="0.3">
      <c r="B12" s="276"/>
      <c r="C12" s="278"/>
      <c r="D12" s="278"/>
      <c r="E12" s="278"/>
      <c r="F12" s="62" t="s">
        <v>69</v>
      </c>
      <c r="G12" s="62" t="s">
        <v>75</v>
      </c>
      <c r="H12" s="63" t="s">
        <v>72</v>
      </c>
      <c r="I12" s="8" t="s">
        <v>60</v>
      </c>
    </row>
    <row r="13" spans="2:9" ht="30" customHeight="1" x14ac:dyDescent="0.25">
      <c r="B13" s="6" t="s">
        <v>37</v>
      </c>
      <c r="C13" s="50" t="s">
        <v>16</v>
      </c>
      <c r="D13" s="283" t="str">
        <f>'4.10.2_Тосно'!$D$13</f>
        <v>Тарифы  на тепловую энергию, поставляемую потребителям (кроме населения)</v>
      </c>
      <c r="E13" s="283"/>
      <c r="F13" s="283"/>
      <c r="G13" s="283"/>
      <c r="H13" s="283"/>
      <c r="I13" s="284"/>
    </row>
    <row r="14" spans="2:9" ht="30" customHeight="1" x14ac:dyDescent="0.25">
      <c r="B14" s="4" t="s">
        <v>127</v>
      </c>
      <c r="C14" s="51" t="s">
        <v>30</v>
      </c>
      <c r="D14" s="285" t="s">
        <v>174</v>
      </c>
      <c r="E14" s="285"/>
      <c r="F14" s="285"/>
      <c r="G14" s="285"/>
      <c r="H14" s="285"/>
      <c r="I14" s="286"/>
    </row>
    <row r="15" spans="2:9" ht="30" customHeight="1" x14ac:dyDescent="0.25">
      <c r="B15" s="4" t="s">
        <v>128</v>
      </c>
      <c r="C15" s="51" t="s">
        <v>31</v>
      </c>
      <c r="D15" s="285" t="s">
        <v>178</v>
      </c>
      <c r="E15" s="285"/>
      <c r="F15" s="285"/>
      <c r="G15" s="285"/>
      <c r="H15" s="285"/>
      <c r="I15" s="286"/>
    </row>
    <row r="16" spans="2:9" ht="30" customHeight="1" x14ac:dyDescent="0.25">
      <c r="B16" s="4" t="s">
        <v>129</v>
      </c>
      <c r="C16" s="51" t="s">
        <v>33</v>
      </c>
      <c r="D16" s="285" t="s">
        <v>179</v>
      </c>
      <c r="E16" s="285"/>
      <c r="F16" s="285"/>
      <c r="G16" s="285"/>
      <c r="H16" s="285"/>
      <c r="I16" s="286"/>
    </row>
    <row r="17" spans="2:9" ht="60" customHeight="1" x14ac:dyDescent="0.25">
      <c r="B17" s="4" t="s">
        <v>130</v>
      </c>
      <c r="C17" s="51" t="s">
        <v>78</v>
      </c>
      <c r="D17" s="285" t="s">
        <v>133</v>
      </c>
      <c r="E17" s="285"/>
      <c r="F17" s="285"/>
      <c r="G17" s="285"/>
      <c r="H17" s="285"/>
      <c r="I17" s="286"/>
    </row>
    <row r="18" spans="2:9" ht="30" customHeight="1" x14ac:dyDescent="0.25">
      <c r="B18" s="4" t="s">
        <v>131</v>
      </c>
      <c r="C18" s="51" t="s">
        <v>61</v>
      </c>
      <c r="D18" s="285" t="s">
        <v>133</v>
      </c>
      <c r="E18" s="285"/>
      <c r="F18" s="285"/>
      <c r="G18" s="285"/>
      <c r="H18" s="285"/>
      <c r="I18" s="286"/>
    </row>
    <row r="19" spans="2:9" ht="30" customHeight="1" x14ac:dyDescent="0.25">
      <c r="B19" s="234" t="s">
        <v>132</v>
      </c>
      <c r="C19" s="280" t="s">
        <v>175</v>
      </c>
      <c r="D19" s="108">
        <v>7347.4641494847547</v>
      </c>
      <c r="E19" s="57"/>
      <c r="F19" s="57"/>
      <c r="G19" s="57"/>
      <c r="H19" s="55" t="str">
        <f>'4.10.2_Всеволожск'!H19</f>
        <v>01.01.2019</v>
      </c>
      <c r="I19" s="56" t="str">
        <f>'4.10.2_Всеволожск'!I19</f>
        <v>31.12.2019</v>
      </c>
    </row>
    <row r="20" spans="2:9" ht="30" customHeight="1" x14ac:dyDescent="0.25">
      <c r="B20" s="235"/>
      <c r="C20" s="281"/>
      <c r="D20" s="108">
        <v>3313.9678858783254</v>
      </c>
      <c r="E20" s="57"/>
      <c r="F20" s="57"/>
      <c r="G20" s="57"/>
      <c r="H20" s="55" t="str">
        <f>'4.10.2_Всеволожск'!H20</f>
        <v>01.01.2020</v>
      </c>
      <c r="I20" s="56" t="str">
        <f>'4.10.2_Всеволожск'!I20</f>
        <v>31.12.2020</v>
      </c>
    </row>
    <row r="21" spans="2:9" ht="30" customHeight="1" x14ac:dyDescent="0.25">
      <c r="B21" s="235"/>
      <c r="C21" s="281"/>
      <c r="D21" s="108">
        <v>3135.7668783937079</v>
      </c>
      <c r="E21" s="57"/>
      <c r="F21" s="57"/>
      <c r="G21" s="57"/>
      <c r="H21" s="55" t="str">
        <f>'4.10.2_Всеволожск'!H21</f>
        <v>01.01.2021</v>
      </c>
      <c r="I21" s="56" t="str">
        <f>'4.10.2_Всеволожск'!I21</f>
        <v>31.12.2021</v>
      </c>
    </row>
    <row r="22" spans="2:9" ht="60" customHeight="1" x14ac:dyDescent="0.25">
      <c r="B22" s="4" t="s">
        <v>138</v>
      </c>
      <c r="C22" s="51" t="s">
        <v>78</v>
      </c>
      <c r="D22" s="285" t="s">
        <v>137</v>
      </c>
      <c r="E22" s="285"/>
      <c r="F22" s="285"/>
      <c r="G22" s="285"/>
      <c r="H22" s="285"/>
      <c r="I22" s="286"/>
    </row>
    <row r="23" spans="2:9" ht="30" customHeight="1" x14ac:dyDescent="0.25">
      <c r="B23" s="4" t="s">
        <v>139</v>
      </c>
      <c r="C23" s="51" t="s">
        <v>61</v>
      </c>
      <c r="D23" s="285" t="s">
        <v>133</v>
      </c>
      <c r="E23" s="285"/>
      <c r="F23" s="285"/>
      <c r="G23" s="285"/>
      <c r="H23" s="285"/>
      <c r="I23" s="286"/>
    </row>
    <row r="24" spans="2:9" ht="30" customHeight="1" x14ac:dyDescent="0.25">
      <c r="B24" s="234" t="s">
        <v>140</v>
      </c>
      <c r="C24" s="280" t="s">
        <v>175</v>
      </c>
      <c r="D24" s="108">
        <v>2115.9777718359737</v>
      </c>
      <c r="E24" s="57"/>
      <c r="F24" s="57"/>
      <c r="G24" s="57"/>
      <c r="H24" s="55" t="str">
        <f>'4.10.2_Всеволожск'!H19</f>
        <v>01.01.2019</v>
      </c>
      <c r="I24" s="56" t="str">
        <f>'4.10.2_Всеволожск'!I19</f>
        <v>31.12.2019</v>
      </c>
    </row>
    <row r="25" spans="2:9" ht="30" customHeight="1" x14ac:dyDescent="0.25">
      <c r="B25" s="235"/>
      <c r="C25" s="281"/>
      <c r="D25" s="108">
        <v>1479.9933163939766</v>
      </c>
      <c r="E25" s="57"/>
      <c r="F25" s="57"/>
      <c r="G25" s="57"/>
      <c r="H25" s="55" t="str">
        <f>'4.10.2_Всеволожск'!H20</f>
        <v>01.01.2020</v>
      </c>
      <c r="I25" s="56" t="str">
        <f>'4.10.2_Всеволожск'!I20</f>
        <v>31.12.2020</v>
      </c>
    </row>
    <row r="26" spans="2:9" ht="30" customHeight="1" thickBot="1" x14ac:dyDescent="0.3">
      <c r="B26" s="240"/>
      <c r="C26" s="288"/>
      <c r="D26" s="110">
        <v>1485.219022746064</v>
      </c>
      <c r="E26" s="58"/>
      <c r="F26" s="58"/>
      <c r="G26" s="58"/>
      <c r="H26" s="53" t="str">
        <f>'4.10.2_Всеволожск'!H21</f>
        <v>01.01.2021</v>
      </c>
      <c r="I26" s="54" t="str">
        <f>'4.10.2_Всеволожск'!I21</f>
        <v>31.12.2021</v>
      </c>
    </row>
    <row r="27" spans="2:9" x14ac:dyDescent="0.25">
      <c r="B27" s="20"/>
      <c r="C27" s="20"/>
      <c r="D27" s="20"/>
      <c r="E27" s="20"/>
      <c r="F27" s="20"/>
      <c r="G27" s="20"/>
      <c r="H27" s="70"/>
      <c r="I27" s="70"/>
    </row>
    <row r="28" spans="2:9" ht="60" customHeight="1" x14ac:dyDescent="0.25">
      <c r="B28" s="287" t="s">
        <v>76</v>
      </c>
      <c r="C28" s="287"/>
      <c r="D28" s="287"/>
      <c r="E28" s="287"/>
      <c r="F28" s="287"/>
      <c r="G28" s="287"/>
      <c r="H28" s="287"/>
      <c r="I28" s="287"/>
    </row>
  </sheetData>
  <mergeCells count="28">
    <mergeCell ref="F6:H6"/>
    <mergeCell ref="B7:E7"/>
    <mergeCell ref="F7:H7"/>
    <mergeCell ref="B19:B21"/>
    <mergeCell ref="D23:I23"/>
    <mergeCell ref="B24:B26"/>
    <mergeCell ref="B28:I28"/>
    <mergeCell ref="D13:I13"/>
    <mergeCell ref="D14:I14"/>
    <mergeCell ref="D22:I22"/>
    <mergeCell ref="C19:C21"/>
    <mergeCell ref="C24:C26"/>
    <mergeCell ref="D15:I15"/>
    <mergeCell ref="D16:I16"/>
    <mergeCell ref="D17:I17"/>
    <mergeCell ref="D18:I18"/>
    <mergeCell ref="B2:I2"/>
    <mergeCell ref="B3:I3"/>
    <mergeCell ref="B9:I9"/>
    <mergeCell ref="B10:B12"/>
    <mergeCell ref="C10:C12"/>
    <mergeCell ref="D10:I10"/>
    <mergeCell ref="D11:D12"/>
    <mergeCell ref="E11:E12"/>
    <mergeCell ref="F11:G11"/>
    <mergeCell ref="H11:I11"/>
    <mergeCell ref="B4:I4"/>
    <mergeCell ref="B6:E6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B1:H34"/>
  <sheetViews>
    <sheetView zoomScale="90" zoomScaleNormal="90" workbookViewId="0">
      <selection activeCell="A6" sqref="A6:XFD7"/>
    </sheetView>
  </sheetViews>
  <sheetFormatPr defaultRowHeight="15" x14ac:dyDescent="0.25"/>
  <cols>
    <col min="1" max="1" width="3.7109375" style="32" customWidth="1"/>
    <col min="2" max="2" width="12.7109375" style="31" customWidth="1"/>
    <col min="3" max="3" width="30.7109375" style="32" customWidth="1"/>
    <col min="4" max="5" width="20.7109375" style="32" customWidth="1"/>
    <col min="6" max="6" width="25.7109375" style="32" customWidth="1"/>
    <col min="7" max="8" width="15.7109375" style="32" customWidth="1"/>
    <col min="9" max="16384" width="9.140625" style="32"/>
  </cols>
  <sheetData>
    <row r="1" spans="2:8" s="29" customFormat="1" ht="15" customHeight="1" x14ac:dyDescent="0.25">
      <c r="B1" s="28"/>
    </row>
    <row r="2" spans="2:8" s="30" customFormat="1" ht="15" customHeight="1" x14ac:dyDescent="0.25">
      <c r="B2" s="291" t="s">
        <v>67</v>
      </c>
      <c r="C2" s="291"/>
      <c r="D2" s="291"/>
      <c r="E2" s="291"/>
      <c r="F2" s="291"/>
      <c r="G2" s="291"/>
      <c r="H2" s="291"/>
    </row>
    <row r="3" spans="2:8" s="30" customFormat="1" ht="15" customHeight="1" x14ac:dyDescent="0.25">
      <c r="B3" s="292" t="s">
        <v>109</v>
      </c>
      <c r="C3" s="292"/>
      <c r="D3" s="292"/>
      <c r="E3" s="292"/>
      <c r="F3" s="292"/>
      <c r="G3" s="292"/>
      <c r="H3" s="292"/>
    </row>
    <row r="4" spans="2:8" ht="15" customHeight="1" x14ac:dyDescent="0.25">
      <c r="B4" s="293" t="str">
        <f>'4.10.1_СПб'!B4:H4</f>
        <v>г. Санкт-Петербург</v>
      </c>
      <c r="C4" s="293"/>
      <c r="D4" s="293"/>
      <c r="E4" s="293"/>
      <c r="F4" s="293"/>
      <c r="G4" s="293"/>
      <c r="H4" s="293"/>
    </row>
    <row r="5" spans="2:8" ht="15" customHeight="1" x14ac:dyDescent="0.25">
      <c r="B5" s="208"/>
      <c r="C5" s="208"/>
      <c r="D5" s="208"/>
      <c r="E5" s="208"/>
      <c r="F5" s="208"/>
      <c r="G5" s="208"/>
      <c r="H5" s="208"/>
    </row>
    <row r="6" spans="2:8" s="22" customFormat="1" ht="15" customHeight="1" x14ac:dyDescent="0.2">
      <c r="B6" s="337" t="s">
        <v>224</v>
      </c>
      <c r="C6" s="337"/>
      <c r="D6" s="337"/>
      <c r="E6" s="337"/>
      <c r="F6" s="341" t="s">
        <v>225</v>
      </c>
      <c r="G6" s="341"/>
      <c r="H6" s="341"/>
    </row>
    <row r="7" spans="2:8" s="22" customFormat="1" ht="15" customHeight="1" x14ac:dyDescent="0.25">
      <c r="B7" s="338" t="s">
        <v>226</v>
      </c>
      <c r="C7" s="338"/>
      <c r="D7" s="338"/>
      <c r="E7" s="338"/>
      <c r="F7" s="339" t="s">
        <v>232</v>
      </c>
      <c r="G7" s="339"/>
      <c r="H7" s="339"/>
    </row>
    <row r="8" spans="2:8" ht="15" customHeight="1" thickBot="1" x14ac:dyDescent="0.3">
      <c r="B8" s="162"/>
      <c r="C8" s="163"/>
      <c r="D8" s="163"/>
      <c r="E8" s="163"/>
      <c r="F8" s="163"/>
      <c r="G8" s="163"/>
      <c r="H8" s="163"/>
    </row>
    <row r="9" spans="2:8" x14ac:dyDescent="0.25">
      <c r="B9" s="214" t="s">
        <v>19</v>
      </c>
      <c r="C9" s="215"/>
      <c r="D9" s="215"/>
      <c r="E9" s="215"/>
      <c r="F9" s="215"/>
      <c r="G9" s="215"/>
      <c r="H9" s="216"/>
    </row>
    <row r="10" spans="2:8" x14ac:dyDescent="0.25">
      <c r="B10" s="275" t="s">
        <v>18</v>
      </c>
      <c r="C10" s="294" t="s">
        <v>54</v>
      </c>
      <c r="D10" s="294" t="s">
        <v>25</v>
      </c>
      <c r="E10" s="294"/>
      <c r="F10" s="294"/>
      <c r="G10" s="294"/>
      <c r="H10" s="295"/>
    </row>
    <row r="11" spans="2:8" x14ac:dyDescent="0.25">
      <c r="B11" s="275"/>
      <c r="C11" s="294"/>
      <c r="D11" s="294" t="s">
        <v>68</v>
      </c>
      <c r="E11" s="294" t="s">
        <v>58</v>
      </c>
      <c r="F11" s="294"/>
      <c r="G11" s="294" t="s">
        <v>27</v>
      </c>
      <c r="H11" s="295"/>
    </row>
    <row r="12" spans="2:8" ht="45" customHeight="1" x14ac:dyDescent="0.25">
      <c r="B12" s="275"/>
      <c r="C12" s="294"/>
      <c r="D12" s="294"/>
      <c r="E12" s="136" t="s">
        <v>69</v>
      </c>
      <c r="F12" s="136" t="s">
        <v>71</v>
      </c>
      <c r="G12" s="136" t="s">
        <v>72</v>
      </c>
      <c r="H12" s="137" t="s">
        <v>60</v>
      </c>
    </row>
    <row r="13" spans="2:8" ht="30" customHeight="1" x14ac:dyDescent="0.25">
      <c r="B13" s="130" t="s">
        <v>37</v>
      </c>
      <c r="C13" s="48" t="s">
        <v>16</v>
      </c>
      <c r="D13" s="263" t="s">
        <v>116</v>
      </c>
      <c r="E13" s="263"/>
      <c r="F13" s="263"/>
      <c r="G13" s="263"/>
      <c r="H13" s="262"/>
    </row>
    <row r="14" spans="2:8" ht="30" customHeight="1" x14ac:dyDescent="0.25">
      <c r="B14" s="130" t="s">
        <v>13</v>
      </c>
      <c r="C14" s="48" t="s">
        <v>30</v>
      </c>
      <c r="D14" s="296" t="str">
        <f>'4.10.2_СПб'!D14:I14</f>
        <v>г. Санкт-Петербург</v>
      </c>
      <c r="E14" s="296"/>
      <c r="F14" s="296"/>
      <c r="G14" s="296"/>
      <c r="H14" s="297"/>
    </row>
    <row r="15" spans="2:8" ht="30" customHeight="1" x14ac:dyDescent="0.25">
      <c r="B15" s="130" t="s">
        <v>38</v>
      </c>
      <c r="C15" s="48" t="s">
        <v>31</v>
      </c>
      <c r="D15" s="296" t="str">
        <f>'4.10.2_СПб'!D15:I15</f>
        <v>открытая</v>
      </c>
      <c r="E15" s="296"/>
      <c r="F15" s="296"/>
      <c r="G15" s="296"/>
      <c r="H15" s="297"/>
    </row>
    <row r="16" spans="2:8" ht="30" customHeight="1" x14ac:dyDescent="0.25">
      <c r="B16" s="130" t="s">
        <v>32</v>
      </c>
      <c r="C16" s="48" t="s">
        <v>33</v>
      </c>
      <c r="D16" s="296" t="str">
        <f>'4.10.2_СПб'!D16:I16</f>
        <v>перечень источников указан в шаблоне ЕИАС REESTR.HEAT.SOURCE.2018</v>
      </c>
      <c r="E16" s="296"/>
      <c r="F16" s="296"/>
      <c r="G16" s="296"/>
      <c r="H16" s="297"/>
    </row>
    <row r="17" spans="2:8" ht="30" customHeight="1" x14ac:dyDescent="0.25">
      <c r="B17" s="130" t="s">
        <v>34</v>
      </c>
      <c r="C17" s="48" t="s">
        <v>61</v>
      </c>
      <c r="D17" s="298" t="s">
        <v>133</v>
      </c>
      <c r="E17" s="299"/>
      <c r="F17" s="299"/>
      <c r="G17" s="299"/>
      <c r="H17" s="300"/>
    </row>
    <row r="18" spans="2:8" ht="30" customHeight="1" x14ac:dyDescent="0.25">
      <c r="B18" s="234" t="s">
        <v>62</v>
      </c>
      <c r="C18" s="304" t="s">
        <v>211</v>
      </c>
      <c r="D18" s="108">
        <v>37.985594577341296</v>
      </c>
      <c r="E18" s="71"/>
      <c r="F18" s="71"/>
      <c r="G18" s="55" t="s">
        <v>50</v>
      </c>
      <c r="H18" s="56" t="s">
        <v>51</v>
      </c>
    </row>
    <row r="19" spans="2:8" ht="30" customHeight="1" x14ac:dyDescent="0.25">
      <c r="B19" s="235"/>
      <c r="C19" s="302"/>
      <c r="D19" s="108">
        <v>41.302236830213715</v>
      </c>
      <c r="E19" s="71"/>
      <c r="F19" s="71"/>
      <c r="G19" s="55" t="s">
        <v>91</v>
      </c>
      <c r="H19" s="56" t="s">
        <v>92</v>
      </c>
    </row>
    <row r="20" spans="2:8" ht="30" customHeight="1" x14ac:dyDescent="0.25">
      <c r="B20" s="235"/>
      <c r="C20" s="302"/>
      <c r="D20" s="108">
        <v>44.877955479909978</v>
      </c>
      <c r="E20" s="71"/>
      <c r="F20" s="71"/>
      <c r="G20" s="55" t="s">
        <v>93</v>
      </c>
      <c r="H20" s="56" t="s">
        <v>85</v>
      </c>
    </row>
    <row r="21" spans="2:8" ht="30" customHeight="1" x14ac:dyDescent="0.25">
      <c r="B21" s="235"/>
      <c r="C21" s="302"/>
      <c r="D21" s="108">
        <v>48.961074639364902</v>
      </c>
      <c r="E21" s="71"/>
      <c r="F21" s="71"/>
      <c r="G21" s="55" t="s">
        <v>94</v>
      </c>
      <c r="H21" s="56" t="s">
        <v>95</v>
      </c>
    </row>
    <row r="22" spans="2:8" ht="30" customHeight="1" x14ac:dyDescent="0.25">
      <c r="B22" s="229"/>
      <c r="C22" s="303"/>
      <c r="D22" s="108">
        <v>52.048995488916034</v>
      </c>
      <c r="E22" s="71"/>
      <c r="F22" s="71"/>
      <c r="G22" s="55" t="s">
        <v>96</v>
      </c>
      <c r="H22" s="56" t="s">
        <v>87</v>
      </c>
    </row>
    <row r="23" spans="2:8" ht="30" customHeight="1" x14ac:dyDescent="0.25">
      <c r="B23" s="235" t="s">
        <v>62</v>
      </c>
      <c r="C23" s="302" t="s">
        <v>180</v>
      </c>
      <c r="D23" s="106">
        <v>37.860944452434481</v>
      </c>
      <c r="E23" s="98"/>
      <c r="F23" s="98"/>
      <c r="G23" s="184" t="s">
        <v>50</v>
      </c>
      <c r="H23" s="185" t="s">
        <v>51</v>
      </c>
    </row>
    <row r="24" spans="2:8" ht="30" customHeight="1" x14ac:dyDescent="0.25">
      <c r="B24" s="235"/>
      <c r="C24" s="302"/>
      <c r="D24" s="108">
        <v>41.171183926416411</v>
      </c>
      <c r="E24" s="71"/>
      <c r="F24" s="71"/>
      <c r="G24" s="55" t="s">
        <v>91</v>
      </c>
      <c r="H24" s="56" t="s">
        <v>92</v>
      </c>
    </row>
    <row r="25" spans="2:8" ht="30" customHeight="1" x14ac:dyDescent="0.25">
      <c r="B25" s="235"/>
      <c r="C25" s="302"/>
      <c r="D25" s="108">
        <v>44.7412964776914</v>
      </c>
      <c r="E25" s="71"/>
      <c r="F25" s="71"/>
      <c r="G25" s="55" t="s">
        <v>93</v>
      </c>
      <c r="H25" s="56" t="s">
        <v>85</v>
      </c>
    </row>
    <row r="26" spans="2:8" ht="30" customHeight="1" x14ac:dyDescent="0.25">
      <c r="B26" s="235"/>
      <c r="C26" s="302"/>
      <c r="D26" s="108">
        <v>48.816805341165264</v>
      </c>
      <c r="E26" s="71"/>
      <c r="F26" s="71"/>
      <c r="G26" s="55" t="s">
        <v>94</v>
      </c>
      <c r="H26" s="56" t="s">
        <v>95</v>
      </c>
    </row>
    <row r="27" spans="2:8" ht="30" customHeight="1" x14ac:dyDescent="0.25">
      <c r="B27" s="229"/>
      <c r="C27" s="303"/>
      <c r="D27" s="108">
        <v>51.899459670617283</v>
      </c>
      <c r="E27" s="71"/>
      <c r="F27" s="71"/>
      <c r="G27" s="55" t="s">
        <v>96</v>
      </c>
      <c r="H27" s="56" t="s">
        <v>87</v>
      </c>
    </row>
    <row r="28" spans="2:8" ht="30" customHeight="1" x14ac:dyDescent="0.25">
      <c r="B28" s="235" t="s">
        <v>62</v>
      </c>
      <c r="C28" s="302" t="s">
        <v>212</v>
      </c>
      <c r="D28" s="106">
        <v>101.12573224734237</v>
      </c>
      <c r="E28" s="98"/>
      <c r="F28" s="98"/>
      <c r="G28" s="184" t="s">
        <v>50</v>
      </c>
      <c r="H28" s="185" t="s">
        <v>51</v>
      </c>
    </row>
    <row r="29" spans="2:8" ht="30" customHeight="1" x14ac:dyDescent="0.25">
      <c r="B29" s="235"/>
      <c r="C29" s="302"/>
      <c r="D29" s="108">
        <v>107.92255176768336</v>
      </c>
      <c r="E29" s="71"/>
      <c r="F29" s="71"/>
      <c r="G29" s="55" t="s">
        <v>91</v>
      </c>
      <c r="H29" s="56" t="s">
        <v>92</v>
      </c>
    </row>
    <row r="30" spans="2:8" ht="30" customHeight="1" x14ac:dyDescent="0.25">
      <c r="B30" s="235"/>
      <c r="C30" s="302"/>
      <c r="D30" s="108">
        <v>114.40570520061017</v>
      </c>
      <c r="E30" s="71"/>
      <c r="F30" s="71"/>
      <c r="G30" s="55" t="s">
        <v>93</v>
      </c>
      <c r="H30" s="56" t="s">
        <v>85</v>
      </c>
    </row>
    <row r="31" spans="2:8" ht="30" customHeight="1" x14ac:dyDescent="0.25">
      <c r="B31" s="235"/>
      <c r="C31" s="302"/>
      <c r="D31" s="108">
        <v>122.37057084655937</v>
      </c>
      <c r="E31" s="71"/>
      <c r="F31" s="71"/>
      <c r="G31" s="55" t="s">
        <v>94</v>
      </c>
      <c r="H31" s="56" t="s">
        <v>95</v>
      </c>
    </row>
    <row r="32" spans="2:8" ht="30" customHeight="1" thickBot="1" x14ac:dyDescent="0.3">
      <c r="B32" s="240"/>
      <c r="C32" s="305"/>
      <c r="D32" s="110">
        <v>128.16795815296129</v>
      </c>
      <c r="E32" s="72"/>
      <c r="F32" s="72"/>
      <c r="G32" s="53" t="s">
        <v>96</v>
      </c>
      <c r="H32" s="54" t="s">
        <v>87</v>
      </c>
    </row>
    <row r="33" spans="2:8" x14ac:dyDescent="0.25">
      <c r="B33" s="33"/>
      <c r="C33" s="3"/>
      <c r="D33" s="3"/>
      <c r="E33" s="3"/>
      <c r="F33" s="3"/>
      <c r="G33" s="3"/>
      <c r="H33" s="3"/>
    </row>
    <row r="34" spans="2:8" ht="60" customHeight="1" x14ac:dyDescent="0.25">
      <c r="B34" s="301" t="s">
        <v>70</v>
      </c>
      <c r="C34" s="301"/>
      <c r="D34" s="301"/>
      <c r="E34" s="301"/>
      <c r="F34" s="301"/>
      <c r="G34" s="301"/>
      <c r="H34" s="301"/>
    </row>
  </sheetData>
  <mergeCells count="24">
    <mergeCell ref="B34:H34"/>
    <mergeCell ref="B23:B27"/>
    <mergeCell ref="C23:C27"/>
    <mergeCell ref="B18:B22"/>
    <mergeCell ref="C18:C22"/>
    <mergeCell ref="B28:B32"/>
    <mergeCell ref="C28:C32"/>
    <mergeCell ref="D13:H13"/>
    <mergeCell ref="D14:H14"/>
    <mergeCell ref="D15:H15"/>
    <mergeCell ref="D16:H16"/>
    <mergeCell ref="D17:H17"/>
    <mergeCell ref="B2:H2"/>
    <mergeCell ref="B3:H3"/>
    <mergeCell ref="B4:H4"/>
    <mergeCell ref="B9:H9"/>
    <mergeCell ref="B10:B12"/>
    <mergeCell ref="C10:C12"/>
    <mergeCell ref="D10:H10"/>
    <mergeCell ref="D11:D12"/>
    <mergeCell ref="E11:F11"/>
    <mergeCell ref="G11:H11"/>
    <mergeCell ref="B6:E6"/>
    <mergeCell ref="B7:E7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B1:H25"/>
  <sheetViews>
    <sheetView zoomScale="90" zoomScaleNormal="90" workbookViewId="0">
      <selection activeCell="D15" sqref="D15:H15"/>
    </sheetView>
  </sheetViews>
  <sheetFormatPr defaultRowHeight="15" x14ac:dyDescent="0.25"/>
  <cols>
    <col min="1" max="1" width="3.7109375" style="32" customWidth="1"/>
    <col min="2" max="2" width="12.7109375" style="31" customWidth="1"/>
    <col min="3" max="3" width="30.7109375" style="32" customWidth="1"/>
    <col min="4" max="5" width="20.7109375" style="32" customWidth="1"/>
    <col min="6" max="6" width="25.7109375" style="32" customWidth="1"/>
    <col min="7" max="8" width="15.7109375" style="32" customWidth="1"/>
    <col min="9" max="16384" width="9.140625" style="32"/>
  </cols>
  <sheetData>
    <row r="1" spans="2:8" s="29" customFormat="1" ht="15" customHeight="1" x14ac:dyDescent="0.25">
      <c r="B1" s="28"/>
    </row>
    <row r="2" spans="2:8" s="30" customFormat="1" ht="15" customHeight="1" x14ac:dyDescent="0.25">
      <c r="B2" s="291" t="s">
        <v>67</v>
      </c>
      <c r="C2" s="291"/>
      <c r="D2" s="291"/>
      <c r="E2" s="291"/>
      <c r="F2" s="291"/>
      <c r="G2" s="291"/>
      <c r="H2" s="291"/>
    </row>
    <row r="3" spans="2:8" s="30" customFormat="1" ht="15" customHeight="1" x14ac:dyDescent="0.25">
      <c r="B3" s="292" t="s">
        <v>109</v>
      </c>
      <c r="C3" s="292"/>
      <c r="D3" s="292"/>
      <c r="E3" s="292"/>
      <c r="F3" s="292"/>
      <c r="G3" s="292"/>
      <c r="H3" s="292"/>
    </row>
    <row r="4" spans="2:8" ht="15" customHeight="1" x14ac:dyDescent="0.25">
      <c r="B4" s="306" t="str">
        <f>'4.10.1_Всеволожск'!$B$4</f>
        <v>МО "Заневского городское поселение" и "Муринское сельское поселение" Всеволожского МР</v>
      </c>
      <c r="C4" s="306"/>
      <c r="D4" s="306"/>
      <c r="E4" s="306"/>
      <c r="F4" s="306"/>
      <c r="G4" s="306"/>
      <c r="H4" s="306"/>
    </row>
    <row r="5" spans="2:8" ht="15" customHeight="1" x14ac:dyDescent="0.25">
      <c r="B5" s="209"/>
      <c r="C5" s="209"/>
      <c r="D5" s="209"/>
      <c r="E5" s="209"/>
      <c r="F5" s="209"/>
      <c r="G5" s="209"/>
      <c r="H5" s="209"/>
    </row>
    <row r="6" spans="2:8" s="22" customFormat="1" ht="15" customHeight="1" x14ac:dyDescent="0.2">
      <c r="B6" s="337" t="s">
        <v>224</v>
      </c>
      <c r="C6" s="337"/>
      <c r="D6" s="337"/>
      <c r="E6" s="337"/>
      <c r="F6" s="342" t="s">
        <v>228</v>
      </c>
      <c r="G6" s="342"/>
      <c r="H6" s="342"/>
    </row>
    <row r="7" spans="2:8" s="22" customFormat="1" ht="15" customHeight="1" x14ac:dyDescent="0.25">
      <c r="B7" s="338" t="s">
        <v>226</v>
      </c>
      <c r="C7" s="338"/>
      <c r="D7" s="338"/>
      <c r="E7" s="338"/>
      <c r="F7" s="343" t="s">
        <v>230</v>
      </c>
      <c r="G7" s="343"/>
      <c r="H7" s="343"/>
    </row>
    <row r="8" spans="2:8" ht="15" customHeight="1" x14ac:dyDescent="0.25">
      <c r="B8" s="209"/>
      <c r="C8" s="209"/>
      <c r="D8" s="209"/>
      <c r="E8" s="209"/>
      <c r="F8" s="209"/>
      <c r="G8" s="209"/>
      <c r="H8" s="209"/>
    </row>
    <row r="9" spans="2:8" ht="15" customHeight="1" thickBot="1" x14ac:dyDescent="0.3">
      <c r="B9" s="162"/>
      <c r="C9" s="163"/>
      <c r="D9" s="163"/>
      <c r="E9" s="163"/>
      <c r="F9" s="163"/>
      <c r="G9" s="163"/>
      <c r="H9" s="163"/>
    </row>
    <row r="10" spans="2:8" x14ac:dyDescent="0.25">
      <c r="B10" s="214" t="s">
        <v>19</v>
      </c>
      <c r="C10" s="215"/>
      <c r="D10" s="215"/>
      <c r="E10" s="215"/>
      <c r="F10" s="215"/>
      <c r="G10" s="215"/>
      <c r="H10" s="216"/>
    </row>
    <row r="11" spans="2:8" x14ac:dyDescent="0.25">
      <c r="B11" s="275" t="s">
        <v>18</v>
      </c>
      <c r="C11" s="294" t="s">
        <v>54</v>
      </c>
      <c r="D11" s="294" t="s">
        <v>25</v>
      </c>
      <c r="E11" s="294"/>
      <c r="F11" s="294"/>
      <c r="G11" s="294"/>
      <c r="H11" s="295"/>
    </row>
    <row r="12" spans="2:8" x14ac:dyDescent="0.25">
      <c r="B12" s="275"/>
      <c r="C12" s="294"/>
      <c r="D12" s="294" t="s">
        <v>68</v>
      </c>
      <c r="E12" s="294" t="s">
        <v>58</v>
      </c>
      <c r="F12" s="294"/>
      <c r="G12" s="294" t="s">
        <v>27</v>
      </c>
      <c r="H12" s="295"/>
    </row>
    <row r="13" spans="2:8" ht="45" customHeight="1" x14ac:dyDescent="0.25">
      <c r="B13" s="275"/>
      <c r="C13" s="294"/>
      <c r="D13" s="294"/>
      <c r="E13" s="15" t="s">
        <v>69</v>
      </c>
      <c r="F13" s="15" t="s">
        <v>71</v>
      </c>
      <c r="G13" s="15" t="s">
        <v>72</v>
      </c>
      <c r="H13" s="17" t="s">
        <v>60</v>
      </c>
    </row>
    <row r="14" spans="2:8" ht="30" customHeight="1" x14ac:dyDescent="0.25">
      <c r="B14" s="11" t="s">
        <v>37</v>
      </c>
      <c r="C14" s="48" t="s">
        <v>16</v>
      </c>
      <c r="D14" s="263" t="s">
        <v>116</v>
      </c>
      <c r="E14" s="263"/>
      <c r="F14" s="263"/>
      <c r="G14" s="263"/>
      <c r="H14" s="262"/>
    </row>
    <row r="15" spans="2:8" ht="30" customHeight="1" x14ac:dyDescent="0.25">
      <c r="B15" s="11" t="s">
        <v>13</v>
      </c>
      <c r="C15" s="48" t="s">
        <v>30</v>
      </c>
      <c r="D15" s="308" t="str">
        <f>'4.10.2_Всеволожск'!$D$14</f>
        <v>1) Всеволожский муниципальный район, Заневское (41612155)
2) Всеволожский муниципальный район, Муринское (41612428)</v>
      </c>
      <c r="E15" s="263"/>
      <c r="F15" s="263"/>
      <c r="G15" s="263"/>
      <c r="H15" s="262"/>
    </row>
    <row r="16" spans="2:8" ht="30" customHeight="1" x14ac:dyDescent="0.25">
      <c r="B16" s="11" t="s">
        <v>38</v>
      </c>
      <c r="C16" s="48" t="s">
        <v>31</v>
      </c>
      <c r="D16" s="307" t="str">
        <f>'4.10.2_Всеволожск'!$D$15</f>
        <v>1) открытая
2) открытая</v>
      </c>
      <c r="E16" s="299"/>
      <c r="F16" s="299"/>
      <c r="G16" s="299"/>
      <c r="H16" s="300"/>
    </row>
    <row r="17" spans="2:8" ht="30" customHeight="1" x14ac:dyDescent="0.25">
      <c r="B17" s="11" t="s">
        <v>32</v>
      </c>
      <c r="C17" s="48" t="s">
        <v>33</v>
      </c>
      <c r="D17" s="307" t="str">
        <f>'4.10.2_Всеволожск'!$D$16</f>
        <v>1) котельная по адресу: Лен. обл., Всеволожский МР, Заневское городское поселение, д. Заневка, д.48
2) котельная по адресу: Санкт-Петербург, Красногвардейский район, платформа Мурино д. 11</v>
      </c>
      <c r="E17" s="299"/>
      <c r="F17" s="299"/>
      <c r="G17" s="299"/>
      <c r="H17" s="300"/>
    </row>
    <row r="18" spans="2:8" ht="30" customHeight="1" x14ac:dyDescent="0.25">
      <c r="B18" s="11" t="s">
        <v>34</v>
      </c>
      <c r="C18" s="48" t="s">
        <v>61</v>
      </c>
      <c r="D18" s="298" t="s">
        <v>133</v>
      </c>
      <c r="E18" s="299"/>
      <c r="F18" s="299"/>
      <c r="G18" s="299"/>
      <c r="H18" s="300"/>
    </row>
    <row r="19" spans="2:8" ht="30" customHeight="1" x14ac:dyDescent="0.25">
      <c r="B19" s="234" t="s">
        <v>62</v>
      </c>
      <c r="C19" s="304" t="s">
        <v>180</v>
      </c>
      <c r="D19" s="108">
        <v>37.299999999999997</v>
      </c>
      <c r="E19" s="71"/>
      <c r="F19" s="71"/>
      <c r="G19" s="55" t="str">
        <f>'4.10.2_Всеволожск'!H19</f>
        <v>01.01.2019</v>
      </c>
      <c r="H19" s="56" t="str">
        <f>'4.10.2_Всеволожск'!I19</f>
        <v>31.12.2019</v>
      </c>
    </row>
    <row r="20" spans="2:8" ht="30" customHeight="1" x14ac:dyDescent="0.25">
      <c r="B20" s="235"/>
      <c r="C20" s="302"/>
      <c r="D20" s="108">
        <v>41.671980074653824</v>
      </c>
      <c r="E20" s="71"/>
      <c r="F20" s="71"/>
      <c r="G20" s="55" t="str">
        <f>'4.10.2_Всеволожск'!H20</f>
        <v>01.01.2020</v>
      </c>
      <c r="H20" s="56" t="str">
        <f>'4.10.2_Всеволожск'!I20</f>
        <v>31.12.2020</v>
      </c>
    </row>
    <row r="21" spans="2:8" ht="30" customHeight="1" x14ac:dyDescent="0.25">
      <c r="B21" s="235"/>
      <c r="C21" s="302"/>
      <c r="D21" s="108">
        <v>46.547402578976531</v>
      </c>
      <c r="E21" s="71"/>
      <c r="F21" s="71"/>
      <c r="G21" s="55" t="str">
        <f>'4.10.2_Всеволожск'!H21</f>
        <v>01.01.2021</v>
      </c>
      <c r="H21" s="56" t="str">
        <f>'4.10.2_Всеволожск'!I21</f>
        <v>31.12.2021</v>
      </c>
    </row>
    <row r="22" spans="2:8" ht="30" customHeight="1" x14ac:dyDescent="0.25">
      <c r="B22" s="235"/>
      <c r="C22" s="302"/>
      <c r="D22" s="108">
        <v>52.004423499567721</v>
      </c>
      <c r="E22" s="71"/>
      <c r="F22" s="71"/>
      <c r="G22" s="55" t="str">
        <f>'4.10.2_Всеволожск'!H22</f>
        <v>01.01.2022</v>
      </c>
      <c r="H22" s="56" t="str">
        <f>'4.10.2_Всеволожск'!I22</f>
        <v>31.12.2022</v>
      </c>
    </row>
    <row r="23" spans="2:8" ht="30" customHeight="1" thickBot="1" x14ac:dyDescent="0.3">
      <c r="B23" s="240"/>
      <c r="C23" s="305"/>
      <c r="D23" s="110">
        <v>55.987298417227727</v>
      </c>
      <c r="E23" s="72"/>
      <c r="F23" s="72"/>
      <c r="G23" s="53" t="str">
        <f>'4.10.2_Всеволожск'!H23</f>
        <v>01.01.2023</v>
      </c>
      <c r="H23" s="54" t="str">
        <f>'4.10.2_Всеволожск'!I23</f>
        <v>31.12.2023</v>
      </c>
    </row>
    <row r="24" spans="2:8" x14ac:dyDescent="0.25">
      <c r="B24" s="33"/>
      <c r="C24" s="3"/>
      <c r="D24" s="3"/>
      <c r="E24" s="3"/>
      <c r="F24" s="3"/>
      <c r="G24" s="3"/>
      <c r="H24" s="3"/>
    </row>
    <row r="25" spans="2:8" ht="60" customHeight="1" x14ac:dyDescent="0.25">
      <c r="B25" s="301" t="s">
        <v>70</v>
      </c>
      <c r="C25" s="301"/>
      <c r="D25" s="301"/>
      <c r="E25" s="301"/>
      <c r="F25" s="301"/>
      <c r="G25" s="301"/>
      <c r="H25" s="301"/>
    </row>
  </sheetData>
  <mergeCells count="22">
    <mergeCell ref="B2:H2"/>
    <mergeCell ref="B3:H3"/>
    <mergeCell ref="D18:H18"/>
    <mergeCell ref="D16:H16"/>
    <mergeCell ref="D17:H17"/>
    <mergeCell ref="D14:H14"/>
    <mergeCell ref="D15:H15"/>
    <mergeCell ref="B10:H10"/>
    <mergeCell ref="B11:B13"/>
    <mergeCell ref="C11:C13"/>
    <mergeCell ref="D11:H11"/>
    <mergeCell ref="D12:D13"/>
    <mergeCell ref="E12:F12"/>
    <mergeCell ref="B6:E6"/>
    <mergeCell ref="F6:H6"/>
    <mergeCell ref="B7:E7"/>
    <mergeCell ref="G12:H12"/>
    <mergeCell ref="C19:C23"/>
    <mergeCell ref="B4:H4"/>
    <mergeCell ref="B19:B23"/>
    <mergeCell ref="B25:H25"/>
    <mergeCell ref="F7:H7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B1:H24"/>
  <sheetViews>
    <sheetView zoomScale="90" zoomScaleNormal="90" workbookViewId="0">
      <selection activeCell="A5" sqref="A5:XFD5"/>
    </sheetView>
  </sheetViews>
  <sheetFormatPr defaultRowHeight="15" x14ac:dyDescent="0.25"/>
  <cols>
    <col min="1" max="1" width="3.7109375" style="32" customWidth="1"/>
    <col min="2" max="2" width="12.7109375" style="31" customWidth="1"/>
    <col min="3" max="3" width="30.7109375" style="32" customWidth="1"/>
    <col min="4" max="5" width="20.7109375" style="32" customWidth="1"/>
    <col min="6" max="6" width="25.7109375" style="32" customWidth="1"/>
    <col min="7" max="8" width="15.7109375" style="32" customWidth="1"/>
    <col min="9" max="16384" width="9.140625" style="32"/>
  </cols>
  <sheetData>
    <row r="1" spans="2:8" s="29" customFormat="1" ht="15" customHeight="1" x14ac:dyDescent="0.25">
      <c r="B1" s="28"/>
    </row>
    <row r="2" spans="2:8" s="30" customFormat="1" ht="15" customHeight="1" x14ac:dyDescent="0.25">
      <c r="B2" s="291" t="s">
        <v>67</v>
      </c>
      <c r="C2" s="291"/>
      <c r="D2" s="291"/>
      <c r="E2" s="291"/>
      <c r="F2" s="291"/>
      <c r="G2" s="291"/>
      <c r="H2" s="291"/>
    </row>
    <row r="3" spans="2:8" s="30" customFormat="1" ht="15" customHeight="1" x14ac:dyDescent="0.25">
      <c r="B3" s="292" t="s">
        <v>109</v>
      </c>
      <c r="C3" s="292"/>
      <c r="D3" s="292"/>
      <c r="E3" s="292"/>
      <c r="F3" s="292"/>
      <c r="G3" s="292"/>
      <c r="H3" s="292"/>
    </row>
    <row r="4" spans="2:8" ht="15" customHeight="1" x14ac:dyDescent="0.25">
      <c r="B4" s="306" t="str">
        <f>'4.10.1_Гатчина'!$B$4</f>
        <v>МО "Вырицкое городское поселение", "Большеколпанское сельское поселение" и "Пудомягское сельское поселение" Гатчинского МР</v>
      </c>
      <c r="C4" s="306"/>
      <c r="D4" s="306"/>
      <c r="E4" s="306"/>
      <c r="F4" s="306"/>
      <c r="G4" s="306"/>
      <c r="H4" s="306"/>
    </row>
    <row r="5" spans="2:8" ht="15" customHeight="1" x14ac:dyDescent="0.25">
      <c r="B5" s="209"/>
      <c r="C5" s="209"/>
      <c r="D5" s="209"/>
      <c r="E5" s="209"/>
      <c r="F5" s="209"/>
      <c r="G5" s="209"/>
      <c r="H5" s="209"/>
    </row>
    <row r="6" spans="2:8" s="22" customFormat="1" ht="15" customHeight="1" x14ac:dyDescent="0.2">
      <c r="B6" s="337" t="s">
        <v>224</v>
      </c>
      <c r="C6" s="337"/>
      <c r="D6" s="337"/>
      <c r="E6" s="337"/>
      <c r="F6" s="342" t="s">
        <v>228</v>
      </c>
      <c r="G6" s="342"/>
      <c r="H6" s="342"/>
    </row>
    <row r="7" spans="2:8" s="22" customFormat="1" ht="15" customHeight="1" x14ac:dyDescent="0.25">
      <c r="B7" s="338" t="s">
        <v>226</v>
      </c>
      <c r="C7" s="338"/>
      <c r="D7" s="338"/>
      <c r="E7" s="338"/>
      <c r="F7" s="343" t="s">
        <v>230</v>
      </c>
      <c r="G7" s="343"/>
      <c r="H7" s="343"/>
    </row>
    <row r="8" spans="2:8" ht="15" customHeight="1" thickBot="1" x14ac:dyDescent="0.3">
      <c r="B8" s="162"/>
      <c r="C8" s="163"/>
      <c r="D8" s="163"/>
      <c r="E8" s="163"/>
      <c r="F8" s="163"/>
      <c r="G8" s="163"/>
      <c r="H8" s="163"/>
    </row>
    <row r="9" spans="2:8" x14ac:dyDescent="0.25">
      <c r="B9" s="214" t="s">
        <v>19</v>
      </c>
      <c r="C9" s="215"/>
      <c r="D9" s="215"/>
      <c r="E9" s="215"/>
      <c r="F9" s="215"/>
      <c r="G9" s="215"/>
      <c r="H9" s="216"/>
    </row>
    <row r="10" spans="2:8" x14ac:dyDescent="0.25">
      <c r="B10" s="275" t="s">
        <v>18</v>
      </c>
      <c r="C10" s="294" t="s">
        <v>54</v>
      </c>
      <c r="D10" s="294" t="s">
        <v>25</v>
      </c>
      <c r="E10" s="294"/>
      <c r="F10" s="294"/>
      <c r="G10" s="294"/>
      <c r="H10" s="295"/>
    </row>
    <row r="11" spans="2:8" x14ac:dyDescent="0.25">
      <c r="B11" s="275"/>
      <c r="C11" s="294"/>
      <c r="D11" s="294" t="s">
        <v>68</v>
      </c>
      <c r="E11" s="294" t="s">
        <v>58</v>
      </c>
      <c r="F11" s="294"/>
      <c r="G11" s="294" t="s">
        <v>27</v>
      </c>
      <c r="H11" s="295"/>
    </row>
    <row r="12" spans="2:8" ht="45" customHeight="1" x14ac:dyDescent="0.25">
      <c r="B12" s="275"/>
      <c r="C12" s="294"/>
      <c r="D12" s="294"/>
      <c r="E12" s="15" t="s">
        <v>69</v>
      </c>
      <c r="F12" s="15" t="s">
        <v>71</v>
      </c>
      <c r="G12" s="15" t="s">
        <v>72</v>
      </c>
      <c r="H12" s="17" t="s">
        <v>60</v>
      </c>
    </row>
    <row r="13" spans="2:8" ht="30" customHeight="1" x14ac:dyDescent="0.25">
      <c r="B13" s="11" t="s">
        <v>37</v>
      </c>
      <c r="C13" s="48" t="s">
        <v>16</v>
      </c>
      <c r="D13" s="263" t="str">
        <f>'4.10.3_Всеволожск'!$D$14</f>
        <v>Тариф на теплоноситель, поставляемый потребителям</v>
      </c>
      <c r="E13" s="263"/>
      <c r="F13" s="263"/>
      <c r="G13" s="263"/>
      <c r="H13" s="262"/>
    </row>
    <row r="14" spans="2:8" ht="45" customHeight="1" x14ac:dyDescent="0.25">
      <c r="B14" s="11" t="s">
        <v>44</v>
      </c>
      <c r="C14" s="48" t="s">
        <v>30</v>
      </c>
      <c r="D14" s="308" t="str">
        <f>'4.10.2_Гатчина'!$D$14</f>
        <v>1) Гатчинский муниципальный район, Большеколпанское (41618408)
2) Гатчинский муниципальный район, Вырицкое (41618154)
3) Гатчинский муниципальный район, Пудомягское (41618404)</v>
      </c>
      <c r="E14" s="263"/>
      <c r="F14" s="263"/>
      <c r="G14" s="263"/>
      <c r="H14" s="262"/>
    </row>
    <row r="15" spans="2:8" ht="45" customHeight="1" x14ac:dyDescent="0.25">
      <c r="B15" s="11" t="s">
        <v>45</v>
      </c>
      <c r="C15" s="48" t="s">
        <v>31</v>
      </c>
      <c r="D15" s="308" t="str">
        <f>'4.10.2_Гатчина'!D15</f>
        <v>1) открытая
2) открытая
3) открытая</v>
      </c>
      <c r="E15" s="263"/>
      <c r="F15" s="263"/>
      <c r="G15" s="263"/>
      <c r="H15" s="262"/>
    </row>
    <row r="16" spans="2:8" ht="75" customHeight="1" x14ac:dyDescent="0.25">
      <c r="B16" s="11" t="s">
        <v>46</v>
      </c>
      <c r="C16" s="48" t="s">
        <v>33</v>
      </c>
      <c r="D16" s="308" t="str">
        <f>'4.10.2_Гатчина'!$D$16</f>
        <v>1) котельная по адресу: Лен. обл., Гатчинский МР, Большеколпанское сельское поселение, пос. Никольское, ул.Меньковская, д,10
2) котельная по адресу: Лен. обл., Гатчинский МР, Вырицкое городское поселение, пос. Вырица, ул.Московская, д.61
3) котельная по адресу: Санкт-Петербург, Пушкинский район, г. Павловск, Павловское шоссе д. 3</v>
      </c>
      <c r="E16" s="263"/>
      <c r="F16" s="263"/>
      <c r="G16" s="263"/>
      <c r="H16" s="262"/>
    </row>
    <row r="17" spans="2:8" ht="30" customHeight="1" x14ac:dyDescent="0.25">
      <c r="B17" s="11" t="s">
        <v>47</v>
      </c>
      <c r="C17" s="48" t="s">
        <v>61</v>
      </c>
      <c r="D17" s="298" t="s">
        <v>133</v>
      </c>
      <c r="E17" s="299"/>
      <c r="F17" s="299"/>
      <c r="G17" s="299"/>
      <c r="H17" s="300"/>
    </row>
    <row r="18" spans="2:8" ht="30" customHeight="1" x14ac:dyDescent="0.25">
      <c r="B18" s="234" t="s">
        <v>119</v>
      </c>
      <c r="C18" s="304" t="s">
        <v>181</v>
      </c>
      <c r="D18" s="108">
        <v>62.803934267654761</v>
      </c>
      <c r="E18" s="71"/>
      <c r="F18" s="71"/>
      <c r="G18" s="55" t="str">
        <f>'4.10.2_Всеволожск'!H19</f>
        <v>01.01.2019</v>
      </c>
      <c r="H18" s="56" t="str">
        <f>'4.10.2_Всеволожск'!I19</f>
        <v>31.12.2019</v>
      </c>
    </row>
    <row r="19" spans="2:8" ht="30" customHeight="1" x14ac:dyDescent="0.25">
      <c r="B19" s="235"/>
      <c r="C19" s="302"/>
      <c r="D19" s="108">
        <v>64.749669201954617</v>
      </c>
      <c r="E19" s="71"/>
      <c r="F19" s="71"/>
      <c r="G19" s="55" t="str">
        <f>'4.10.2_Всеволожск'!H20</f>
        <v>01.01.2020</v>
      </c>
      <c r="H19" s="56" t="str">
        <f>'4.10.2_Всеволожск'!I20</f>
        <v>31.12.2020</v>
      </c>
    </row>
    <row r="20" spans="2:8" ht="30" customHeight="1" x14ac:dyDescent="0.25">
      <c r="B20" s="235"/>
      <c r="C20" s="302"/>
      <c r="D20" s="108">
        <v>66.315232101369006</v>
      </c>
      <c r="E20" s="71"/>
      <c r="F20" s="71"/>
      <c r="G20" s="55" t="str">
        <f>'4.10.2_Всеволожск'!H21</f>
        <v>01.01.2021</v>
      </c>
      <c r="H20" s="56" t="str">
        <f>'4.10.2_Всеволожск'!I21</f>
        <v>31.12.2021</v>
      </c>
    </row>
    <row r="21" spans="2:8" ht="30" customHeight="1" x14ac:dyDescent="0.25">
      <c r="B21" s="235"/>
      <c r="C21" s="302"/>
      <c r="D21" s="108">
        <v>67.887111575504008</v>
      </c>
      <c r="E21" s="71"/>
      <c r="F21" s="71"/>
      <c r="G21" s="55" t="str">
        <f>'4.10.2_Всеволожск'!H22</f>
        <v>01.01.2022</v>
      </c>
      <c r="H21" s="56" t="str">
        <f>'4.10.2_Всеволожск'!I22</f>
        <v>31.12.2022</v>
      </c>
    </row>
    <row r="22" spans="2:8" ht="30" customHeight="1" thickBot="1" x14ac:dyDescent="0.3">
      <c r="B22" s="240"/>
      <c r="C22" s="305"/>
      <c r="D22" s="110">
        <v>69.490122031588228</v>
      </c>
      <c r="E22" s="72"/>
      <c r="F22" s="72"/>
      <c r="G22" s="53" t="str">
        <f>'4.10.2_Всеволожск'!H23</f>
        <v>01.01.2023</v>
      </c>
      <c r="H22" s="54" t="str">
        <f>'4.10.2_Всеволожск'!I23</f>
        <v>31.12.2023</v>
      </c>
    </row>
    <row r="23" spans="2:8" x14ac:dyDescent="0.25">
      <c r="B23" s="33"/>
      <c r="C23" s="3"/>
      <c r="D23" s="3"/>
      <c r="E23" s="3"/>
      <c r="F23" s="3"/>
      <c r="G23" s="3"/>
      <c r="H23" s="3"/>
    </row>
    <row r="24" spans="2:8" ht="60" customHeight="1" x14ac:dyDescent="0.25">
      <c r="B24" s="301" t="s">
        <v>70</v>
      </c>
      <c r="C24" s="301"/>
      <c r="D24" s="301"/>
      <c r="E24" s="301"/>
      <c r="F24" s="301"/>
      <c r="G24" s="301"/>
      <c r="H24" s="301"/>
    </row>
  </sheetData>
  <mergeCells count="22">
    <mergeCell ref="D15:H15"/>
    <mergeCell ref="D16:H16"/>
    <mergeCell ref="D17:H17"/>
    <mergeCell ref="C18:C22"/>
    <mergeCell ref="B24:H24"/>
    <mergeCell ref="B18:B22"/>
    <mergeCell ref="D13:H13"/>
    <mergeCell ref="D14:H14"/>
    <mergeCell ref="B2:H2"/>
    <mergeCell ref="B3:H3"/>
    <mergeCell ref="B9:H9"/>
    <mergeCell ref="B10:B12"/>
    <mergeCell ref="C10:C12"/>
    <mergeCell ref="D10:H10"/>
    <mergeCell ref="D11:D12"/>
    <mergeCell ref="E11:F11"/>
    <mergeCell ref="G11:H11"/>
    <mergeCell ref="B4:H4"/>
    <mergeCell ref="B6:E6"/>
    <mergeCell ref="F6:H6"/>
    <mergeCell ref="B7:E7"/>
    <mergeCell ref="F7:H7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B1:H24"/>
  <sheetViews>
    <sheetView zoomScale="90" zoomScaleNormal="90" workbookViewId="0">
      <selection activeCell="L21" sqref="L21"/>
    </sheetView>
  </sheetViews>
  <sheetFormatPr defaultRowHeight="15" x14ac:dyDescent="0.25"/>
  <cols>
    <col min="1" max="1" width="3.7109375" style="32" customWidth="1"/>
    <col min="2" max="2" width="12.7109375" style="31" customWidth="1"/>
    <col min="3" max="3" width="30.7109375" style="32" customWidth="1"/>
    <col min="4" max="5" width="20.7109375" style="32" customWidth="1"/>
    <col min="6" max="6" width="25.7109375" style="32" customWidth="1"/>
    <col min="7" max="8" width="15.7109375" style="32" customWidth="1"/>
    <col min="9" max="16384" width="9.140625" style="32"/>
  </cols>
  <sheetData>
    <row r="1" spans="2:8" s="29" customFormat="1" ht="15" customHeight="1" x14ac:dyDescent="0.25">
      <c r="B1" s="28"/>
    </row>
    <row r="2" spans="2:8" s="30" customFormat="1" ht="15" customHeight="1" x14ac:dyDescent="0.25">
      <c r="B2" s="291" t="s">
        <v>67</v>
      </c>
      <c r="C2" s="291"/>
      <c r="D2" s="291"/>
      <c r="E2" s="291"/>
      <c r="F2" s="291"/>
      <c r="G2" s="291"/>
      <c r="H2" s="291"/>
    </row>
    <row r="3" spans="2:8" s="30" customFormat="1" ht="15" customHeight="1" x14ac:dyDescent="0.25">
      <c r="B3" s="292" t="s">
        <v>109</v>
      </c>
      <c r="C3" s="292"/>
      <c r="D3" s="292"/>
      <c r="E3" s="292"/>
      <c r="F3" s="292"/>
      <c r="G3" s="292"/>
      <c r="H3" s="292"/>
    </row>
    <row r="4" spans="2:8" ht="15" customHeight="1" x14ac:dyDescent="0.25">
      <c r="B4" s="306" t="str">
        <f>'4.10.1_Тосно'!$B$4</f>
        <v>МО "Тельмановское сельское поселение" Тосненского МР</v>
      </c>
      <c r="C4" s="306"/>
      <c r="D4" s="306"/>
      <c r="E4" s="306"/>
      <c r="F4" s="306"/>
      <c r="G4" s="306"/>
      <c r="H4" s="306"/>
    </row>
    <row r="5" spans="2:8" ht="15" customHeight="1" x14ac:dyDescent="0.25">
      <c r="B5" s="209"/>
      <c r="C5" s="209"/>
      <c r="D5" s="209"/>
      <c r="E5" s="209"/>
      <c r="F5" s="209"/>
      <c r="G5" s="209"/>
      <c r="H5" s="209"/>
    </row>
    <row r="6" spans="2:8" s="22" customFormat="1" ht="15" customHeight="1" x14ac:dyDescent="0.2">
      <c r="B6" s="337" t="s">
        <v>224</v>
      </c>
      <c r="C6" s="337"/>
      <c r="D6" s="337"/>
      <c r="E6" s="337"/>
      <c r="F6" s="342" t="s">
        <v>228</v>
      </c>
      <c r="G6" s="342"/>
      <c r="H6" s="342"/>
    </row>
    <row r="7" spans="2:8" s="22" customFormat="1" ht="15" customHeight="1" x14ac:dyDescent="0.25">
      <c r="B7" s="338" t="s">
        <v>226</v>
      </c>
      <c r="C7" s="338"/>
      <c r="D7" s="338"/>
      <c r="E7" s="338"/>
      <c r="F7" s="343" t="s">
        <v>230</v>
      </c>
      <c r="G7" s="343"/>
      <c r="H7" s="343"/>
    </row>
    <row r="8" spans="2:8" ht="15" customHeight="1" thickBot="1" x14ac:dyDescent="0.3">
      <c r="B8" s="162"/>
      <c r="C8" s="163"/>
      <c r="D8" s="163"/>
      <c r="E8" s="163"/>
      <c r="F8" s="163"/>
      <c r="G8" s="163"/>
      <c r="H8" s="163"/>
    </row>
    <row r="9" spans="2:8" x14ac:dyDescent="0.25">
      <c r="B9" s="214" t="s">
        <v>19</v>
      </c>
      <c r="C9" s="215"/>
      <c r="D9" s="215"/>
      <c r="E9" s="215"/>
      <c r="F9" s="215"/>
      <c r="G9" s="215"/>
      <c r="H9" s="216"/>
    </row>
    <row r="10" spans="2:8" x14ac:dyDescent="0.25">
      <c r="B10" s="275" t="s">
        <v>18</v>
      </c>
      <c r="C10" s="294" t="s">
        <v>54</v>
      </c>
      <c r="D10" s="294" t="s">
        <v>25</v>
      </c>
      <c r="E10" s="294"/>
      <c r="F10" s="294"/>
      <c r="G10" s="294"/>
      <c r="H10" s="295"/>
    </row>
    <row r="11" spans="2:8" x14ac:dyDescent="0.25">
      <c r="B11" s="275"/>
      <c r="C11" s="294"/>
      <c r="D11" s="294" t="s">
        <v>68</v>
      </c>
      <c r="E11" s="294" t="s">
        <v>58</v>
      </c>
      <c r="F11" s="294"/>
      <c r="G11" s="294" t="s">
        <v>27</v>
      </c>
      <c r="H11" s="295"/>
    </row>
    <row r="12" spans="2:8" ht="45" customHeight="1" x14ac:dyDescent="0.25">
      <c r="B12" s="275"/>
      <c r="C12" s="294"/>
      <c r="D12" s="294"/>
      <c r="E12" s="15" t="s">
        <v>69</v>
      </c>
      <c r="F12" s="15" t="s">
        <v>71</v>
      </c>
      <c r="G12" s="15" t="s">
        <v>72</v>
      </c>
      <c r="H12" s="17" t="s">
        <v>60</v>
      </c>
    </row>
    <row r="13" spans="2:8" ht="30" customHeight="1" x14ac:dyDescent="0.25">
      <c r="B13" s="11" t="s">
        <v>37</v>
      </c>
      <c r="C13" s="48" t="s">
        <v>16</v>
      </c>
      <c r="D13" s="263" t="str">
        <f>'4.10.3_Всеволожск'!$D$14</f>
        <v>Тариф на теплоноситель, поставляемый потребителям</v>
      </c>
      <c r="E13" s="263"/>
      <c r="F13" s="263"/>
      <c r="G13" s="263"/>
      <c r="H13" s="262"/>
    </row>
    <row r="14" spans="2:8" ht="30" customHeight="1" x14ac:dyDescent="0.25">
      <c r="B14" s="11" t="s">
        <v>121</v>
      </c>
      <c r="C14" s="48" t="s">
        <v>30</v>
      </c>
      <c r="D14" s="308" t="str">
        <f>'4.10.2_Тосно'!$D$14</f>
        <v>Тосненский муниципальный район, Тельмановское (41648443)</v>
      </c>
      <c r="E14" s="263"/>
      <c r="F14" s="263"/>
      <c r="G14" s="263"/>
      <c r="H14" s="262"/>
    </row>
    <row r="15" spans="2:8" ht="30" customHeight="1" x14ac:dyDescent="0.25">
      <c r="B15" s="11" t="s">
        <v>122</v>
      </c>
      <c r="C15" s="48" t="s">
        <v>31</v>
      </c>
      <c r="D15" s="307" t="str">
        <f>'4.10.2_Тосно'!$D$15</f>
        <v>открытая</v>
      </c>
      <c r="E15" s="299"/>
      <c r="F15" s="299"/>
      <c r="G15" s="299"/>
      <c r="H15" s="300"/>
    </row>
    <row r="16" spans="2:8" ht="60" customHeight="1" x14ac:dyDescent="0.25">
      <c r="B16" s="11" t="s">
        <v>123</v>
      </c>
      <c r="C16" s="48" t="s">
        <v>33</v>
      </c>
      <c r="D16" s="307" t="str">
        <f>'4.10.2_Тосно'!$D$16</f>
        <v>котельная по адресу: Лен. обл., Тосненский МР, Тельмановское сельское поселение, пос.Тельмана, ул.Красноборская,д.3, лит. А
котельная по адресу: Лен. обл., Тосненский МР, Тельмановское сельское поселение, пос.Тельмана, ул.Красноборская,д.3, лит. Б</v>
      </c>
      <c r="E16" s="299"/>
      <c r="F16" s="299"/>
      <c r="G16" s="299"/>
      <c r="H16" s="300"/>
    </row>
    <row r="17" spans="2:8" ht="30" customHeight="1" x14ac:dyDescent="0.25">
      <c r="B17" s="11" t="s">
        <v>124</v>
      </c>
      <c r="C17" s="48" t="s">
        <v>61</v>
      </c>
      <c r="D17" s="298" t="s">
        <v>133</v>
      </c>
      <c r="E17" s="299"/>
      <c r="F17" s="299"/>
      <c r="G17" s="299"/>
      <c r="H17" s="300"/>
    </row>
    <row r="18" spans="2:8" ht="30" customHeight="1" x14ac:dyDescent="0.25">
      <c r="B18" s="234" t="s">
        <v>125</v>
      </c>
      <c r="C18" s="304" t="s">
        <v>180</v>
      </c>
      <c r="D18" s="108">
        <v>16.149999999999999</v>
      </c>
      <c r="E18" s="71"/>
      <c r="F18" s="71"/>
      <c r="G18" s="55" t="str">
        <f>'4.10.2_Всеволожск'!H19</f>
        <v>01.01.2019</v>
      </c>
      <c r="H18" s="56" t="str">
        <f>'4.10.2_Всеволожск'!I19</f>
        <v>31.12.2019</v>
      </c>
    </row>
    <row r="19" spans="2:8" ht="30" customHeight="1" x14ac:dyDescent="0.25">
      <c r="B19" s="235"/>
      <c r="C19" s="302"/>
      <c r="D19" s="108">
        <v>17.559999999999999</v>
      </c>
      <c r="E19" s="71"/>
      <c r="F19" s="71"/>
      <c r="G19" s="55" t="str">
        <f>'4.10.2_Всеволожск'!H20</f>
        <v>01.01.2020</v>
      </c>
      <c r="H19" s="56" t="str">
        <f>'4.10.2_Всеволожск'!I20</f>
        <v>31.12.2020</v>
      </c>
    </row>
    <row r="20" spans="2:8" ht="30" customHeight="1" x14ac:dyDescent="0.25">
      <c r="B20" s="235"/>
      <c r="C20" s="302"/>
      <c r="D20" s="108">
        <v>19.09</v>
      </c>
      <c r="E20" s="71"/>
      <c r="F20" s="71"/>
      <c r="G20" s="55" t="str">
        <f>'4.10.2_Всеволожск'!H21</f>
        <v>01.01.2021</v>
      </c>
      <c r="H20" s="56" t="str">
        <f>'4.10.2_Всеволожск'!I21</f>
        <v>31.12.2021</v>
      </c>
    </row>
    <row r="21" spans="2:8" ht="30" customHeight="1" x14ac:dyDescent="0.25">
      <c r="B21" s="235"/>
      <c r="C21" s="302"/>
      <c r="D21" s="108">
        <v>20.76</v>
      </c>
      <c r="E21" s="71"/>
      <c r="F21" s="71"/>
      <c r="G21" s="55" t="str">
        <f>'4.10.2_Всеволожск'!H22</f>
        <v>01.01.2022</v>
      </c>
      <c r="H21" s="56" t="str">
        <f>'4.10.2_Всеволожск'!I22</f>
        <v>31.12.2022</v>
      </c>
    </row>
    <row r="22" spans="2:8" ht="30" customHeight="1" thickBot="1" x14ac:dyDescent="0.3">
      <c r="B22" s="240"/>
      <c r="C22" s="305"/>
      <c r="D22" s="110">
        <v>22</v>
      </c>
      <c r="E22" s="72"/>
      <c r="F22" s="72"/>
      <c r="G22" s="53" t="str">
        <f>'4.10.2_Всеволожск'!H23</f>
        <v>01.01.2023</v>
      </c>
      <c r="H22" s="54" t="str">
        <f>'4.10.2_Всеволожск'!I23</f>
        <v>31.12.2023</v>
      </c>
    </row>
    <row r="23" spans="2:8" x14ac:dyDescent="0.25">
      <c r="B23" s="33"/>
      <c r="C23" s="3"/>
      <c r="D23" s="3"/>
      <c r="E23" s="3"/>
      <c r="F23" s="3"/>
      <c r="G23" s="3"/>
      <c r="H23" s="3"/>
    </row>
    <row r="24" spans="2:8" ht="60" customHeight="1" x14ac:dyDescent="0.25">
      <c r="B24" s="301" t="s">
        <v>70</v>
      </c>
      <c r="C24" s="301"/>
      <c r="D24" s="301"/>
      <c r="E24" s="301"/>
      <c r="F24" s="301"/>
      <c r="G24" s="301"/>
      <c r="H24" s="301"/>
    </row>
  </sheetData>
  <mergeCells count="22">
    <mergeCell ref="D15:H15"/>
    <mergeCell ref="D16:H16"/>
    <mergeCell ref="D17:H17"/>
    <mergeCell ref="C18:C22"/>
    <mergeCell ref="B24:H24"/>
    <mergeCell ref="B18:B22"/>
    <mergeCell ref="D13:H13"/>
    <mergeCell ref="D14:H14"/>
    <mergeCell ref="B2:H2"/>
    <mergeCell ref="B3:H3"/>
    <mergeCell ref="B9:H9"/>
    <mergeCell ref="B10:B12"/>
    <mergeCell ref="C10:C12"/>
    <mergeCell ref="D10:H10"/>
    <mergeCell ref="D11:D12"/>
    <mergeCell ref="E11:F11"/>
    <mergeCell ref="G11:H11"/>
    <mergeCell ref="B4:H4"/>
    <mergeCell ref="B6:E6"/>
    <mergeCell ref="F6:H6"/>
    <mergeCell ref="B7:E7"/>
    <mergeCell ref="F7:H7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499984740745262"/>
  </sheetPr>
  <dimension ref="B1:J26"/>
  <sheetViews>
    <sheetView workbookViewId="0">
      <selection activeCell="G8" sqref="G8"/>
    </sheetView>
  </sheetViews>
  <sheetFormatPr defaultRowHeight="12.75" x14ac:dyDescent="0.25"/>
  <cols>
    <col min="1" max="1" width="3.7109375" style="26" customWidth="1"/>
    <col min="2" max="2" width="12.7109375" style="25" customWidth="1"/>
    <col min="3" max="3" width="30.7109375" style="26" customWidth="1"/>
    <col min="4" max="7" width="20.7109375" style="26" customWidth="1"/>
    <col min="8" max="8" width="25.7109375" style="26" customWidth="1"/>
    <col min="9" max="10" width="15.7109375" style="26" customWidth="1"/>
    <col min="11" max="16384" width="9.140625" style="26"/>
  </cols>
  <sheetData>
    <row r="1" spans="2:10" ht="15" customHeight="1" x14ac:dyDescent="0.25"/>
    <row r="2" spans="2:10" s="27" customFormat="1" ht="15" customHeight="1" x14ac:dyDescent="0.25">
      <c r="B2" s="312" t="s">
        <v>53</v>
      </c>
      <c r="C2" s="312"/>
      <c r="D2" s="312"/>
      <c r="E2" s="312"/>
      <c r="F2" s="312"/>
      <c r="G2" s="312"/>
      <c r="H2" s="312"/>
      <c r="I2" s="312"/>
      <c r="J2" s="312"/>
    </row>
    <row r="3" spans="2:10" s="27" customFormat="1" ht="15" customHeight="1" x14ac:dyDescent="0.25">
      <c r="B3" s="313" t="s">
        <v>109</v>
      </c>
      <c r="C3" s="313"/>
      <c r="D3" s="313"/>
      <c r="E3" s="313"/>
      <c r="F3" s="313"/>
      <c r="G3" s="313"/>
      <c r="H3" s="313"/>
      <c r="I3" s="313"/>
      <c r="J3" s="313"/>
    </row>
    <row r="4" spans="2:10" ht="15" customHeight="1" x14ac:dyDescent="0.25">
      <c r="B4" s="293" t="str">
        <f>'4.10.3_СПб'!B4:H4</f>
        <v>г. Санкт-Петербург</v>
      </c>
      <c r="C4" s="293"/>
      <c r="D4" s="293"/>
      <c r="E4" s="293"/>
      <c r="F4" s="293"/>
      <c r="G4" s="293"/>
      <c r="H4" s="293"/>
      <c r="I4" s="293"/>
      <c r="J4" s="293"/>
    </row>
    <row r="5" spans="2:10" ht="15" customHeight="1" x14ac:dyDescent="0.25">
      <c r="B5" s="208"/>
      <c r="C5" s="208"/>
      <c r="D5" s="208"/>
      <c r="E5" s="208"/>
      <c r="F5" s="208"/>
      <c r="G5" s="208"/>
      <c r="H5" s="208"/>
      <c r="I5" s="208"/>
      <c r="J5" s="208"/>
    </row>
    <row r="6" spans="2:10" s="22" customFormat="1" ht="15" customHeight="1" x14ac:dyDescent="0.2">
      <c r="B6" s="210"/>
      <c r="C6" s="337" t="s">
        <v>224</v>
      </c>
      <c r="D6" s="337"/>
      <c r="E6" s="337"/>
      <c r="F6" s="337"/>
      <c r="G6" s="342" t="s">
        <v>225</v>
      </c>
      <c r="H6" s="342"/>
      <c r="I6" s="342"/>
      <c r="J6" s="210"/>
    </row>
    <row r="7" spans="2:10" s="22" customFormat="1" ht="15" customHeight="1" x14ac:dyDescent="0.25">
      <c r="B7" s="36"/>
      <c r="C7" s="338" t="s">
        <v>226</v>
      </c>
      <c r="D7" s="338"/>
      <c r="E7" s="338"/>
      <c r="F7" s="338"/>
      <c r="G7" s="343" t="s">
        <v>232</v>
      </c>
      <c r="H7" s="343"/>
      <c r="I7" s="343"/>
      <c r="J7" s="35"/>
    </row>
    <row r="8" spans="2:10" ht="15" customHeight="1" x14ac:dyDescent="0.25">
      <c r="B8" s="208"/>
      <c r="C8" s="208"/>
      <c r="D8" s="208"/>
      <c r="E8" s="208"/>
      <c r="F8" s="208"/>
      <c r="G8" s="208"/>
      <c r="H8" s="208"/>
      <c r="I8" s="208"/>
      <c r="J8" s="208"/>
    </row>
    <row r="9" spans="2:10" ht="15" customHeight="1" thickBot="1" x14ac:dyDescent="0.3">
      <c r="B9" s="160"/>
      <c r="C9" s="161"/>
      <c r="D9" s="161"/>
      <c r="E9" s="161"/>
      <c r="F9" s="161"/>
      <c r="G9" s="161"/>
      <c r="H9" s="161"/>
      <c r="I9" s="161"/>
      <c r="J9" s="161"/>
    </row>
    <row r="10" spans="2:10" ht="14.25" x14ac:dyDescent="0.25">
      <c r="B10" s="214" t="s">
        <v>19</v>
      </c>
      <c r="C10" s="215"/>
      <c r="D10" s="215"/>
      <c r="E10" s="215"/>
      <c r="F10" s="215"/>
      <c r="G10" s="215"/>
      <c r="H10" s="215"/>
      <c r="I10" s="215"/>
      <c r="J10" s="216"/>
    </row>
    <row r="11" spans="2:10" ht="14.25" x14ac:dyDescent="0.25">
      <c r="B11" s="275" t="s">
        <v>18</v>
      </c>
      <c r="C11" s="294" t="s">
        <v>54</v>
      </c>
      <c r="D11" s="294" t="s">
        <v>25</v>
      </c>
      <c r="E11" s="294"/>
      <c r="F11" s="294"/>
      <c r="G11" s="294"/>
      <c r="H11" s="294"/>
      <c r="I11" s="294"/>
      <c r="J11" s="295"/>
    </row>
    <row r="12" spans="2:10" ht="14.25" x14ac:dyDescent="0.25">
      <c r="B12" s="275"/>
      <c r="C12" s="294"/>
      <c r="D12" s="294" t="s">
        <v>55</v>
      </c>
      <c r="E12" s="294" t="s">
        <v>56</v>
      </c>
      <c r="F12" s="294" t="s">
        <v>57</v>
      </c>
      <c r="G12" s="294" t="s">
        <v>58</v>
      </c>
      <c r="H12" s="294"/>
      <c r="I12" s="294" t="s">
        <v>27</v>
      </c>
      <c r="J12" s="295"/>
    </row>
    <row r="13" spans="2:10" ht="75" customHeight="1" thickBot="1" x14ac:dyDescent="0.3">
      <c r="B13" s="276"/>
      <c r="C13" s="314"/>
      <c r="D13" s="314"/>
      <c r="E13" s="314"/>
      <c r="F13" s="314"/>
      <c r="G13" s="138" t="s">
        <v>59</v>
      </c>
      <c r="H13" s="138" t="s">
        <v>66</v>
      </c>
      <c r="I13" s="138" t="s">
        <v>72</v>
      </c>
      <c r="J13" s="8" t="s">
        <v>60</v>
      </c>
    </row>
    <row r="14" spans="2:10" ht="30" customHeight="1" x14ac:dyDescent="0.25">
      <c r="B14" s="6" t="s">
        <v>37</v>
      </c>
      <c r="C14" s="47" t="s">
        <v>16</v>
      </c>
      <c r="D14" s="315" t="s">
        <v>114</v>
      </c>
      <c r="E14" s="316"/>
      <c r="F14" s="316"/>
      <c r="G14" s="316"/>
      <c r="H14" s="316"/>
      <c r="I14" s="316"/>
      <c r="J14" s="317"/>
    </row>
    <row r="15" spans="2:10" ht="30" customHeight="1" x14ac:dyDescent="0.25">
      <c r="B15" s="4" t="s">
        <v>13</v>
      </c>
      <c r="C15" s="48" t="s">
        <v>30</v>
      </c>
      <c r="D15" s="309" t="str">
        <f>'4.10.3_СПб'!D14:H14</f>
        <v>г. Санкт-Петербург</v>
      </c>
      <c r="E15" s="310"/>
      <c r="F15" s="310"/>
      <c r="G15" s="310"/>
      <c r="H15" s="310"/>
      <c r="I15" s="310"/>
      <c r="J15" s="311"/>
    </row>
    <row r="16" spans="2:10" ht="30" customHeight="1" x14ac:dyDescent="0.25">
      <c r="B16" s="4" t="s">
        <v>38</v>
      </c>
      <c r="C16" s="48" t="s">
        <v>31</v>
      </c>
      <c r="D16" s="309" t="e">
        <f>'4.10.3_СПб'!D14:H15</f>
        <v>#VALUE!</v>
      </c>
      <c r="E16" s="310"/>
      <c r="F16" s="310"/>
      <c r="G16" s="310"/>
      <c r="H16" s="310"/>
      <c r="I16" s="310"/>
      <c r="J16" s="311"/>
    </row>
    <row r="17" spans="2:10" ht="30" customHeight="1" x14ac:dyDescent="0.25">
      <c r="B17" s="4" t="s">
        <v>32</v>
      </c>
      <c r="C17" s="48" t="s">
        <v>33</v>
      </c>
      <c r="D17" s="309" t="e">
        <f>'4.10.3_СПб'!D14:H16</f>
        <v>#VALUE!</v>
      </c>
      <c r="E17" s="310"/>
      <c r="F17" s="310"/>
      <c r="G17" s="310"/>
      <c r="H17" s="310"/>
      <c r="I17" s="310"/>
      <c r="J17" s="311"/>
    </row>
    <row r="18" spans="2:10" ht="30" customHeight="1" x14ac:dyDescent="0.25">
      <c r="B18" s="4" t="s">
        <v>34</v>
      </c>
      <c r="C18" s="48" t="s">
        <v>61</v>
      </c>
      <c r="D18" s="298" t="s">
        <v>133</v>
      </c>
      <c r="E18" s="299"/>
      <c r="F18" s="299"/>
      <c r="G18" s="299"/>
      <c r="H18" s="299"/>
      <c r="I18" s="299"/>
      <c r="J18" s="300"/>
    </row>
    <row r="19" spans="2:10" ht="30" customHeight="1" x14ac:dyDescent="0.25">
      <c r="B19" s="234" t="s">
        <v>62</v>
      </c>
      <c r="C19" s="304" t="s">
        <v>175</v>
      </c>
      <c r="D19" s="71"/>
      <c r="E19" s="108">
        <v>37.860944452434481</v>
      </c>
      <c r="F19" s="108">
        <v>2356.8891498292792</v>
      </c>
      <c r="G19" s="71"/>
      <c r="H19" s="71"/>
      <c r="I19" s="55" t="str">
        <f>'4.10.2_Всеволожск'!H19</f>
        <v>01.01.2019</v>
      </c>
      <c r="J19" s="135" t="str">
        <f>'4.10.2_Всеволожск'!I19</f>
        <v>31.12.2019</v>
      </c>
    </row>
    <row r="20" spans="2:10" ht="30" customHeight="1" x14ac:dyDescent="0.25">
      <c r="B20" s="235"/>
      <c r="C20" s="302"/>
      <c r="D20" s="71"/>
      <c r="E20" s="108">
        <v>41.171183926416411</v>
      </c>
      <c r="F20" s="108">
        <v>2459.6419575785117</v>
      </c>
      <c r="G20" s="71"/>
      <c r="H20" s="71"/>
      <c r="I20" s="134" t="str">
        <f>'4.10.2_Всеволожск'!H20</f>
        <v>01.01.2020</v>
      </c>
      <c r="J20" s="135" t="str">
        <f>'4.10.2_Всеволожск'!I20</f>
        <v>31.12.2020</v>
      </c>
    </row>
    <row r="21" spans="2:10" ht="30" customHeight="1" x14ac:dyDescent="0.25">
      <c r="B21" s="235"/>
      <c r="C21" s="302"/>
      <c r="D21" s="71"/>
      <c r="E21" s="108">
        <v>44.7412964776914</v>
      </c>
      <c r="F21" s="108">
        <v>2559.0443191442146</v>
      </c>
      <c r="G21" s="71"/>
      <c r="H21" s="71"/>
      <c r="I21" s="134" t="str">
        <f>'4.10.2_Всеволожск'!H21</f>
        <v>01.01.2021</v>
      </c>
      <c r="J21" s="135" t="str">
        <f>'4.10.2_Всеволожск'!I21</f>
        <v>31.12.2021</v>
      </c>
    </row>
    <row r="22" spans="2:10" ht="30" customHeight="1" x14ac:dyDescent="0.25">
      <c r="B22" s="235"/>
      <c r="C22" s="302"/>
      <c r="D22" s="71"/>
      <c r="E22" s="108">
        <v>48.816805341165264</v>
      </c>
      <c r="F22" s="108">
        <v>2648.8606861623916</v>
      </c>
      <c r="G22" s="71"/>
      <c r="H22" s="71"/>
      <c r="I22" s="134" t="str">
        <f>'4.10.2_Всеволожск'!H22</f>
        <v>01.01.2022</v>
      </c>
      <c r="J22" s="135" t="str">
        <f>'4.10.2_Всеволожск'!I22</f>
        <v>31.12.2022</v>
      </c>
    </row>
    <row r="23" spans="2:10" ht="30" customHeight="1" x14ac:dyDescent="0.25">
      <c r="B23" s="229"/>
      <c r="C23" s="303"/>
      <c r="D23" s="71"/>
      <c r="E23" s="108">
        <v>51.899459670617283</v>
      </c>
      <c r="F23" s="108">
        <v>2761.695175874017</v>
      </c>
      <c r="G23" s="71"/>
      <c r="H23" s="71"/>
      <c r="I23" s="134" t="str">
        <f>'4.10.2_Всеволожск'!H23</f>
        <v>01.01.2023</v>
      </c>
      <c r="J23" s="135" t="str">
        <f>'4.10.2_Всеволожск'!I23</f>
        <v>31.12.2023</v>
      </c>
    </row>
    <row r="24" spans="2:10" ht="30" customHeight="1" thickBot="1" x14ac:dyDescent="0.3">
      <c r="B24" s="5" t="s">
        <v>64</v>
      </c>
      <c r="C24" s="49" t="s">
        <v>65</v>
      </c>
      <c r="D24" s="318" t="s">
        <v>200</v>
      </c>
      <c r="E24" s="319"/>
      <c r="F24" s="319"/>
      <c r="G24" s="319"/>
      <c r="H24" s="319"/>
      <c r="I24" s="319"/>
      <c r="J24" s="320"/>
    </row>
    <row r="25" spans="2:10" x14ac:dyDescent="0.25">
      <c r="B25" s="41"/>
      <c r="C25" s="42"/>
      <c r="D25" s="42"/>
      <c r="E25" s="42"/>
      <c r="F25" s="42"/>
      <c r="G25" s="42"/>
      <c r="H25" s="42"/>
      <c r="I25" s="42"/>
      <c r="J25" s="42"/>
    </row>
    <row r="26" spans="2:10" ht="45" customHeight="1" x14ac:dyDescent="0.25">
      <c r="B26" s="301" t="s">
        <v>77</v>
      </c>
      <c r="C26" s="301"/>
      <c r="D26" s="301"/>
      <c r="E26" s="301"/>
      <c r="F26" s="301"/>
      <c r="G26" s="301"/>
      <c r="H26" s="301"/>
      <c r="I26" s="301"/>
      <c r="J26" s="301"/>
    </row>
  </sheetData>
  <mergeCells count="25">
    <mergeCell ref="C6:F6"/>
    <mergeCell ref="G6:I6"/>
    <mergeCell ref="C7:F7"/>
    <mergeCell ref="G7:I7"/>
    <mergeCell ref="D18:J18"/>
    <mergeCell ref="B19:B23"/>
    <mergeCell ref="C19:C23"/>
    <mergeCell ref="D24:J24"/>
    <mergeCell ref="B26:J26"/>
    <mergeCell ref="D17:J17"/>
    <mergeCell ref="B2:J2"/>
    <mergeCell ref="B3:J3"/>
    <mergeCell ref="B4:J4"/>
    <mergeCell ref="B10:J10"/>
    <mergeCell ref="B11:B13"/>
    <mergeCell ref="C11:C13"/>
    <mergeCell ref="D11:J11"/>
    <mergeCell ref="D12:D13"/>
    <mergeCell ref="E12:E13"/>
    <mergeCell ref="F12:F13"/>
    <mergeCell ref="G12:H12"/>
    <mergeCell ref="I12:J12"/>
    <mergeCell ref="D14:J14"/>
    <mergeCell ref="D15:J15"/>
    <mergeCell ref="D16:J16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499984740745262"/>
  </sheetPr>
  <dimension ref="B1:J25"/>
  <sheetViews>
    <sheetView workbookViewId="0">
      <selection activeCell="A6" sqref="A6:XFD7"/>
    </sheetView>
  </sheetViews>
  <sheetFormatPr defaultRowHeight="12.75" x14ac:dyDescent="0.25"/>
  <cols>
    <col min="1" max="1" width="3.7109375" style="26" customWidth="1"/>
    <col min="2" max="2" width="12.7109375" style="25" customWidth="1"/>
    <col min="3" max="3" width="30.7109375" style="26" customWidth="1"/>
    <col min="4" max="7" width="20.7109375" style="26" customWidth="1"/>
    <col min="8" max="8" width="25.7109375" style="26" customWidth="1"/>
    <col min="9" max="10" width="15.7109375" style="26" customWidth="1"/>
    <col min="11" max="16384" width="9.140625" style="26"/>
  </cols>
  <sheetData>
    <row r="1" spans="2:10" ht="15" customHeight="1" x14ac:dyDescent="0.25"/>
    <row r="2" spans="2:10" s="27" customFormat="1" ht="15" customHeight="1" x14ac:dyDescent="0.25">
      <c r="B2" s="321" t="s">
        <v>53</v>
      </c>
      <c r="C2" s="321"/>
      <c r="D2" s="321"/>
      <c r="E2" s="321"/>
      <c r="F2" s="321"/>
      <c r="G2" s="321"/>
      <c r="H2" s="321"/>
      <c r="I2" s="321"/>
      <c r="J2" s="321"/>
    </row>
    <row r="3" spans="2:10" s="27" customFormat="1" ht="15" customHeight="1" x14ac:dyDescent="0.25">
      <c r="B3" s="322" t="s">
        <v>109</v>
      </c>
      <c r="C3" s="322"/>
      <c r="D3" s="322"/>
      <c r="E3" s="322"/>
      <c r="F3" s="322"/>
      <c r="G3" s="322"/>
      <c r="H3" s="322"/>
      <c r="I3" s="322"/>
      <c r="J3" s="322"/>
    </row>
    <row r="4" spans="2:10" ht="15" customHeight="1" x14ac:dyDescent="0.25">
      <c r="B4" s="323" t="str">
        <f>'4.10.1_Всеволожск'!$B$4</f>
        <v>МО "Заневского городское поселение" и "Муринское сельское поселение" Всеволожского МР</v>
      </c>
      <c r="C4" s="323"/>
      <c r="D4" s="323"/>
      <c r="E4" s="323"/>
      <c r="F4" s="323"/>
      <c r="G4" s="323"/>
      <c r="H4" s="323"/>
      <c r="I4" s="323"/>
      <c r="J4" s="323"/>
    </row>
    <row r="5" spans="2:10" ht="15" customHeight="1" x14ac:dyDescent="0.25">
      <c r="B5" s="210"/>
      <c r="C5" s="210"/>
      <c r="D5" s="210"/>
      <c r="E5" s="210"/>
      <c r="F5" s="210"/>
      <c r="G5" s="210"/>
      <c r="H5" s="210"/>
      <c r="I5" s="210"/>
      <c r="J5" s="210"/>
    </row>
    <row r="6" spans="2:10" s="22" customFormat="1" ht="15" customHeight="1" x14ac:dyDescent="0.2">
      <c r="B6" s="210"/>
      <c r="C6" s="337" t="s">
        <v>224</v>
      </c>
      <c r="D6" s="337"/>
      <c r="E6" s="337"/>
      <c r="F6" s="337"/>
      <c r="G6" s="342" t="s">
        <v>228</v>
      </c>
      <c r="H6" s="342"/>
      <c r="I6" s="342"/>
      <c r="J6" s="210"/>
    </row>
    <row r="7" spans="2:10" s="22" customFormat="1" ht="15" customHeight="1" x14ac:dyDescent="0.25">
      <c r="B7" s="36"/>
      <c r="C7" s="338" t="s">
        <v>226</v>
      </c>
      <c r="D7" s="338"/>
      <c r="E7" s="338"/>
      <c r="F7" s="338"/>
      <c r="G7" s="343" t="s">
        <v>230</v>
      </c>
      <c r="H7" s="343"/>
      <c r="I7" s="343"/>
      <c r="J7" s="35"/>
    </row>
    <row r="8" spans="2:10" ht="15" customHeight="1" thickBot="1" x14ac:dyDescent="0.3">
      <c r="B8" s="41"/>
      <c r="C8" s="42"/>
      <c r="D8" s="42"/>
      <c r="E8" s="42"/>
      <c r="F8" s="42"/>
      <c r="G8" s="42"/>
      <c r="H8" s="42"/>
      <c r="I8" s="42"/>
      <c r="J8" s="42"/>
    </row>
    <row r="9" spans="2:10" ht="14.25" x14ac:dyDescent="0.25">
      <c r="B9" s="214" t="s">
        <v>19</v>
      </c>
      <c r="C9" s="215"/>
      <c r="D9" s="215"/>
      <c r="E9" s="215"/>
      <c r="F9" s="215"/>
      <c r="G9" s="215"/>
      <c r="H9" s="215"/>
      <c r="I9" s="215"/>
      <c r="J9" s="216"/>
    </row>
    <row r="10" spans="2:10" ht="14.25" x14ac:dyDescent="0.25">
      <c r="B10" s="275" t="s">
        <v>18</v>
      </c>
      <c r="C10" s="294" t="s">
        <v>54</v>
      </c>
      <c r="D10" s="294" t="s">
        <v>25</v>
      </c>
      <c r="E10" s="294"/>
      <c r="F10" s="294"/>
      <c r="G10" s="294"/>
      <c r="H10" s="294"/>
      <c r="I10" s="294"/>
      <c r="J10" s="295"/>
    </row>
    <row r="11" spans="2:10" ht="14.25" x14ac:dyDescent="0.25">
      <c r="B11" s="275"/>
      <c r="C11" s="294"/>
      <c r="D11" s="294" t="s">
        <v>55</v>
      </c>
      <c r="E11" s="294" t="s">
        <v>56</v>
      </c>
      <c r="F11" s="294" t="s">
        <v>57</v>
      </c>
      <c r="G11" s="294" t="s">
        <v>58</v>
      </c>
      <c r="H11" s="294"/>
      <c r="I11" s="294" t="s">
        <v>27</v>
      </c>
      <c r="J11" s="295"/>
    </row>
    <row r="12" spans="2:10" ht="75" customHeight="1" thickBot="1" x14ac:dyDescent="0.3">
      <c r="B12" s="276"/>
      <c r="C12" s="314"/>
      <c r="D12" s="314"/>
      <c r="E12" s="314"/>
      <c r="F12" s="314"/>
      <c r="G12" s="9" t="s">
        <v>59</v>
      </c>
      <c r="H12" s="9" t="s">
        <v>66</v>
      </c>
      <c r="I12" s="9" t="s">
        <v>72</v>
      </c>
      <c r="J12" s="8" t="s">
        <v>60</v>
      </c>
    </row>
    <row r="13" spans="2:10" ht="30" customHeight="1" x14ac:dyDescent="0.25">
      <c r="B13" s="6" t="s">
        <v>37</v>
      </c>
      <c r="C13" s="47" t="s">
        <v>16</v>
      </c>
      <c r="D13" s="315" t="s">
        <v>114</v>
      </c>
      <c r="E13" s="316"/>
      <c r="F13" s="316"/>
      <c r="G13" s="316"/>
      <c r="H13" s="316"/>
      <c r="I13" s="316"/>
      <c r="J13" s="317"/>
    </row>
    <row r="14" spans="2:10" ht="30" customHeight="1" x14ac:dyDescent="0.25">
      <c r="B14" s="4" t="s">
        <v>13</v>
      </c>
      <c r="C14" s="48" t="s">
        <v>30</v>
      </c>
      <c r="D14" s="307" t="str">
        <f>'4.10.2_Всеволожск'!$D$14</f>
        <v>1) Всеволожский муниципальный район, Заневское (41612155)
2) Всеволожский муниципальный район, Муринское (41612428)</v>
      </c>
      <c r="E14" s="299"/>
      <c r="F14" s="299"/>
      <c r="G14" s="299"/>
      <c r="H14" s="299"/>
      <c r="I14" s="299"/>
      <c r="J14" s="300"/>
    </row>
    <row r="15" spans="2:10" ht="30" customHeight="1" x14ac:dyDescent="0.25">
      <c r="B15" s="4" t="s">
        <v>38</v>
      </c>
      <c r="C15" s="48" t="s">
        <v>31</v>
      </c>
      <c r="D15" s="307" t="str">
        <f>'4.10.2_Всеволожск'!$D$15</f>
        <v>1) открытая
2) открытая</v>
      </c>
      <c r="E15" s="299"/>
      <c r="F15" s="299"/>
      <c r="G15" s="299"/>
      <c r="H15" s="299"/>
      <c r="I15" s="299"/>
      <c r="J15" s="300"/>
    </row>
    <row r="16" spans="2:10" ht="30" customHeight="1" x14ac:dyDescent="0.25">
      <c r="B16" s="4" t="s">
        <v>32</v>
      </c>
      <c r="C16" s="48" t="s">
        <v>33</v>
      </c>
      <c r="D16" s="307" t="str">
        <f>'4.10.2_Всеволожск'!$D$16</f>
        <v>1) котельная по адресу: Лен. обл., Всеволожский МР, Заневское городское поселение, д. Заневка, д.48
2) котельная по адресу: Санкт-Петербург, Красногвардейский район, платформа Мурино д. 11</v>
      </c>
      <c r="E16" s="299"/>
      <c r="F16" s="299"/>
      <c r="G16" s="299"/>
      <c r="H16" s="299"/>
      <c r="I16" s="299"/>
      <c r="J16" s="300"/>
    </row>
    <row r="17" spans="2:10" ht="30" customHeight="1" x14ac:dyDescent="0.25">
      <c r="B17" s="4" t="s">
        <v>34</v>
      </c>
      <c r="C17" s="48" t="s">
        <v>61</v>
      </c>
      <c r="D17" s="298" t="s">
        <v>133</v>
      </c>
      <c r="E17" s="299"/>
      <c r="F17" s="299"/>
      <c r="G17" s="299"/>
      <c r="H17" s="299"/>
      <c r="I17" s="299"/>
      <c r="J17" s="300"/>
    </row>
    <row r="18" spans="2:10" ht="30" customHeight="1" x14ac:dyDescent="0.25">
      <c r="B18" s="234" t="s">
        <v>62</v>
      </c>
      <c r="C18" s="304" t="s">
        <v>63</v>
      </c>
      <c r="D18" s="71"/>
      <c r="E18" s="108">
        <v>37.303097802528598</v>
      </c>
      <c r="F18" s="108">
        <v>5685.6438092485023</v>
      </c>
      <c r="G18" s="71"/>
      <c r="H18" s="71"/>
      <c r="I18" s="55" t="str">
        <f>'4.10.2_Всеволожск'!H19</f>
        <v>01.01.2019</v>
      </c>
      <c r="J18" s="74" t="str">
        <f>'4.10.2_Всеволожск'!I19</f>
        <v>31.12.2019</v>
      </c>
    </row>
    <row r="19" spans="2:10" ht="30" customHeight="1" x14ac:dyDescent="0.25">
      <c r="B19" s="235"/>
      <c r="C19" s="302"/>
      <c r="D19" s="71"/>
      <c r="E19" s="108">
        <v>41.671980074653824</v>
      </c>
      <c r="F19" s="108">
        <v>5812.4112424317491</v>
      </c>
      <c r="G19" s="71"/>
      <c r="H19" s="71"/>
      <c r="I19" s="73" t="str">
        <f>'4.10.2_Всеволожск'!H20</f>
        <v>01.01.2020</v>
      </c>
      <c r="J19" s="74" t="str">
        <f>'4.10.2_Всеволожск'!I20</f>
        <v>31.12.2020</v>
      </c>
    </row>
    <row r="20" spans="2:10" ht="30" customHeight="1" x14ac:dyDescent="0.25">
      <c r="B20" s="235"/>
      <c r="C20" s="302"/>
      <c r="D20" s="71"/>
      <c r="E20" s="108">
        <v>46.547402578976531</v>
      </c>
      <c r="F20" s="108">
        <v>5933.4045501597966</v>
      </c>
      <c r="G20" s="71"/>
      <c r="H20" s="71"/>
      <c r="I20" s="73" t="str">
        <f>'4.10.2_Всеволожск'!H21</f>
        <v>01.01.2021</v>
      </c>
      <c r="J20" s="74" t="str">
        <f>'4.10.2_Всеволожск'!I21</f>
        <v>31.12.2021</v>
      </c>
    </row>
    <row r="21" spans="2:10" ht="30" customHeight="1" x14ac:dyDescent="0.25">
      <c r="B21" s="235"/>
      <c r="C21" s="302"/>
      <c r="D21" s="71"/>
      <c r="E21" s="108">
        <v>52.004423499567721</v>
      </c>
      <c r="F21" s="108">
        <v>5531.4241344277079</v>
      </c>
      <c r="G21" s="71"/>
      <c r="H21" s="71"/>
      <c r="I21" s="73" t="str">
        <f>'4.10.2_Всеволожск'!H22</f>
        <v>01.01.2022</v>
      </c>
      <c r="J21" s="74" t="str">
        <f>'4.10.2_Всеволожск'!I22</f>
        <v>31.12.2022</v>
      </c>
    </row>
    <row r="22" spans="2:10" ht="30" customHeight="1" x14ac:dyDescent="0.25">
      <c r="B22" s="229"/>
      <c r="C22" s="303"/>
      <c r="D22" s="71"/>
      <c r="E22" s="108">
        <v>55.987298417227727</v>
      </c>
      <c r="F22" s="108">
        <v>5663.0035750594125</v>
      </c>
      <c r="G22" s="71"/>
      <c r="H22" s="71"/>
      <c r="I22" s="73" t="str">
        <f>'4.10.2_Всеволожск'!H23</f>
        <v>01.01.2023</v>
      </c>
      <c r="J22" s="74" t="str">
        <f>'4.10.2_Всеволожск'!I23</f>
        <v>31.12.2023</v>
      </c>
    </row>
    <row r="23" spans="2:10" ht="30" customHeight="1" thickBot="1" x14ac:dyDescent="0.3">
      <c r="B23" s="5" t="s">
        <v>64</v>
      </c>
      <c r="C23" s="49" t="s">
        <v>65</v>
      </c>
      <c r="D23" s="318" t="s">
        <v>188</v>
      </c>
      <c r="E23" s="319"/>
      <c r="F23" s="319"/>
      <c r="G23" s="319"/>
      <c r="H23" s="319"/>
      <c r="I23" s="319"/>
      <c r="J23" s="320"/>
    </row>
    <row r="24" spans="2:10" x14ac:dyDescent="0.25">
      <c r="B24" s="41"/>
      <c r="C24" s="42"/>
      <c r="D24" s="42"/>
      <c r="E24" s="42"/>
      <c r="F24" s="42"/>
      <c r="G24" s="42"/>
      <c r="H24" s="42"/>
      <c r="I24" s="42"/>
      <c r="J24" s="42"/>
    </row>
    <row r="25" spans="2:10" ht="45" customHeight="1" x14ac:dyDescent="0.25">
      <c r="B25" s="301" t="s">
        <v>77</v>
      </c>
      <c r="C25" s="301"/>
      <c r="D25" s="301"/>
      <c r="E25" s="301"/>
      <c r="F25" s="301"/>
      <c r="G25" s="301"/>
      <c r="H25" s="301"/>
      <c r="I25" s="301"/>
      <c r="J25" s="301"/>
    </row>
  </sheetData>
  <mergeCells count="25">
    <mergeCell ref="E11:E12"/>
    <mergeCell ref="F11:F12"/>
    <mergeCell ref="G11:H11"/>
    <mergeCell ref="B4:J4"/>
    <mergeCell ref="I11:J11"/>
    <mergeCell ref="C6:F6"/>
    <mergeCell ref="G6:I6"/>
    <mergeCell ref="C7:F7"/>
    <mergeCell ref="G7:I7"/>
    <mergeCell ref="B25:J25"/>
    <mergeCell ref="B2:J2"/>
    <mergeCell ref="B3:J3"/>
    <mergeCell ref="D17:J17"/>
    <mergeCell ref="D15:J15"/>
    <mergeCell ref="D16:J16"/>
    <mergeCell ref="D13:J13"/>
    <mergeCell ref="D14:J14"/>
    <mergeCell ref="B9:J9"/>
    <mergeCell ref="B10:B12"/>
    <mergeCell ref="C10:C12"/>
    <mergeCell ref="D10:J10"/>
    <mergeCell ref="D11:D12"/>
    <mergeCell ref="D23:J23"/>
    <mergeCell ref="C18:C22"/>
    <mergeCell ref="B18:B22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J25"/>
  <sheetViews>
    <sheetView workbookViewId="0">
      <selection activeCell="A6" sqref="A6:XFD7"/>
    </sheetView>
  </sheetViews>
  <sheetFormatPr defaultRowHeight="12.75" x14ac:dyDescent="0.25"/>
  <cols>
    <col min="1" max="1" width="3.7109375" style="26" customWidth="1"/>
    <col min="2" max="2" width="12.7109375" style="25" customWidth="1"/>
    <col min="3" max="3" width="30.7109375" style="26" customWidth="1"/>
    <col min="4" max="7" width="20.7109375" style="26" customWidth="1"/>
    <col min="8" max="8" width="25.7109375" style="26" customWidth="1"/>
    <col min="9" max="10" width="15.7109375" style="26" customWidth="1"/>
    <col min="11" max="16384" width="9.140625" style="26"/>
  </cols>
  <sheetData>
    <row r="1" spans="2:10" ht="15" customHeight="1" x14ac:dyDescent="0.25"/>
    <row r="2" spans="2:10" s="27" customFormat="1" ht="15" customHeight="1" x14ac:dyDescent="0.25">
      <c r="B2" s="321" t="s">
        <v>53</v>
      </c>
      <c r="C2" s="321"/>
      <c r="D2" s="321"/>
      <c r="E2" s="321"/>
      <c r="F2" s="321"/>
      <c r="G2" s="321"/>
      <c r="H2" s="321"/>
      <c r="I2" s="321"/>
      <c r="J2" s="321"/>
    </row>
    <row r="3" spans="2:10" s="27" customFormat="1" ht="15" customHeight="1" x14ac:dyDescent="0.25">
      <c r="B3" s="322" t="s">
        <v>109</v>
      </c>
      <c r="C3" s="322"/>
      <c r="D3" s="322"/>
      <c r="E3" s="322"/>
      <c r="F3" s="322"/>
      <c r="G3" s="322"/>
      <c r="H3" s="322"/>
      <c r="I3" s="322"/>
      <c r="J3" s="322"/>
    </row>
    <row r="4" spans="2:10" ht="15" customHeight="1" x14ac:dyDescent="0.25">
      <c r="B4" s="323" t="str">
        <f>'4.10.1_Гатчина'!$B$4</f>
        <v>МО "Вырицкое городское поселение", "Большеколпанское сельское поселение" и "Пудомягское сельское поселение" Гатчинского МР</v>
      </c>
      <c r="C4" s="323"/>
      <c r="D4" s="323"/>
      <c r="E4" s="323"/>
      <c r="F4" s="323"/>
      <c r="G4" s="323"/>
      <c r="H4" s="323"/>
      <c r="I4" s="323"/>
      <c r="J4" s="323"/>
    </row>
    <row r="5" spans="2:10" ht="15" customHeight="1" x14ac:dyDescent="0.25">
      <c r="B5" s="210"/>
      <c r="C5" s="210"/>
      <c r="D5" s="210"/>
      <c r="E5" s="210"/>
      <c r="F5" s="210"/>
      <c r="G5" s="210"/>
      <c r="H5" s="210"/>
      <c r="I5" s="210"/>
      <c r="J5" s="210"/>
    </row>
    <row r="6" spans="2:10" s="22" customFormat="1" ht="15" customHeight="1" x14ac:dyDescent="0.2">
      <c r="B6" s="210"/>
      <c r="C6" s="337" t="s">
        <v>224</v>
      </c>
      <c r="D6" s="337"/>
      <c r="E6" s="337"/>
      <c r="F6" s="337"/>
      <c r="G6" s="342" t="s">
        <v>228</v>
      </c>
      <c r="H6" s="342"/>
      <c r="I6" s="342"/>
      <c r="J6" s="210"/>
    </row>
    <row r="7" spans="2:10" s="22" customFormat="1" ht="15" customHeight="1" x14ac:dyDescent="0.25">
      <c r="B7" s="36"/>
      <c r="C7" s="338" t="s">
        <v>226</v>
      </c>
      <c r="D7" s="338"/>
      <c r="E7" s="338"/>
      <c r="F7" s="338"/>
      <c r="G7" s="343" t="s">
        <v>230</v>
      </c>
      <c r="H7" s="343"/>
      <c r="I7" s="343"/>
      <c r="J7" s="35"/>
    </row>
    <row r="8" spans="2:10" ht="15" customHeight="1" thickBot="1" x14ac:dyDescent="0.3">
      <c r="B8" s="41"/>
      <c r="C8" s="42"/>
      <c r="D8" s="42"/>
      <c r="E8" s="42"/>
      <c r="F8" s="42"/>
      <c r="G8" s="42"/>
      <c r="H8" s="42"/>
      <c r="I8" s="42"/>
      <c r="J8" s="42"/>
    </row>
    <row r="9" spans="2:10" ht="14.25" x14ac:dyDescent="0.25">
      <c r="B9" s="214" t="s">
        <v>19</v>
      </c>
      <c r="C9" s="215"/>
      <c r="D9" s="215"/>
      <c r="E9" s="215"/>
      <c r="F9" s="215"/>
      <c r="G9" s="215"/>
      <c r="H9" s="215"/>
      <c r="I9" s="215"/>
      <c r="J9" s="216"/>
    </row>
    <row r="10" spans="2:10" ht="14.25" x14ac:dyDescent="0.25">
      <c r="B10" s="275" t="s">
        <v>18</v>
      </c>
      <c r="C10" s="294" t="s">
        <v>54</v>
      </c>
      <c r="D10" s="294" t="s">
        <v>25</v>
      </c>
      <c r="E10" s="294"/>
      <c r="F10" s="294"/>
      <c r="G10" s="294"/>
      <c r="H10" s="294"/>
      <c r="I10" s="294"/>
      <c r="J10" s="295"/>
    </row>
    <row r="11" spans="2:10" ht="14.25" x14ac:dyDescent="0.25">
      <c r="B11" s="275"/>
      <c r="C11" s="294"/>
      <c r="D11" s="294" t="s">
        <v>55</v>
      </c>
      <c r="E11" s="294" t="s">
        <v>56</v>
      </c>
      <c r="F11" s="294" t="s">
        <v>57</v>
      </c>
      <c r="G11" s="294" t="s">
        <v>58</v>
      </c>
      <c r="H11" s="294"/>
      <c r="I11" s="294" t="s">
        <v>27</v>
      </c>
      <c r="J11" s="295"/>
    </row>
    <row r="12" spans="2:10" ht="75" customHeight="1" thickBot="1" x14ac:dyDescent="0.3">
      <c r="B12" s="276"/>
      <c r="C12" s="314"/>
      <c r="D12" s="314"/>
      <c r="E12" s="314"/>
      <c r="F12" s="314"/>
      <c r="G12" s="16" t="s">
        <v>59</v>
      </c>
      <c r="H12" s="16" t="s">
        <v>66</v>
      </c>
      <c r="I12" s="16" t="s">
        <v>72</v>
      </c>
      <c r="J12" s="8" t="s">
        <v>60</v>
      </c>
    </row>
    <row r="13" spans="2:10" ht="30" customHeight="1" x14ac:dyDescent="0.25">
      <c r="B13" s="6" t="s">
        <v>37</v>
      </c>
      <c r="C13" s="47" t="s">
        <v>16</v>
      </c>
      <c r="D13" s="315" t="str">
        <f>'4.10.4_Всеволожск'!$D$13</f>
        <v>Тарифы на горячую воду, поставляемую потребителям (кроме населения)</v>
      </c>
      <c r="E13" s="316"/>
      <c r="F13" s="316"/>
      <c r="G13" s="316"/>
      <c r="H13" s="316"/>
      <c r="I13" s="316"/>
      <c r="J13" s="317"/>
    </row>
    <row r="14" spans="2:10" ht="45" customHeight="1" x14ac:dyDescent="0.25">
      <c r="B14" s="4" t="s">
        <v>44</v>
      </c>
      <c r="C14" s="48" t="s">
        <v>30</v>
      </c>
      <c r="D14" s="307" t="str">
        <f>'4.10.2_Гатчина'!$D$14</f>
        <v>1) Гатчинский муниципальный район, Большеколпанское (41618408)
2) Гатчинский муниципальный район, Вырицкое (41618154)
3) Гатчинский муниципальный район, Пудомягское (41618404)</v>
      </c>
      <c r="E14" s="299"/>
      <c r="F14" s="299"/>
      <c r="G14" s="299"/>
      <c r="H14" s="299"/>
      <c r="I14" s="299"/>
      <c r="J14" s="300"/>
    </row>
    <row r="15" spans="2:10" ht="45" customHeight="1" x14ac:dyDescent="0.25">
      <c r="B15" s="4" t="s">
        <v>45</v>
      </c>
      <c r="C15" s="48" t="s">
        <v>31</v>
      </c>
      <c r="D15" s="307" t="str">
        <f>'4.10.2_Гатчина'!$D$15</f>
        <v>1) открытая
2) открытая
3) открытая</v>
      </c>
      <c r="E15" s="299"/>
      <c r="F15" s="299"/>
      <c r="G15" s="299"/>
      <c r="H15" s="299"/>
      <c r="I15" s="299"/>
      <c r="J15" s="300"/>
    </row>
    <row r="16" spans="2:10" ht="45" customHeight="1" x14ac:dyDescent="0.25">
      <c r="B16" s="4" t="s">
        <v>46</v>
      </c>
      <c r="C16" s="48" t="s">
        <v>33</v>
      </c>
      <c r="D16" s="307" t="str">
        <f>'4.10.2_Гатчина'!$D$16</f>
        <v>1) котельная по адресу: Лен. обл., Гатчинский МР, Большеколпанское сельское поселение, пос. Никольское, ул.Меньковская, д,10
2) котельная по адресу: Лен. обл., Гатчинский МР, Вырицкое городское поселение, пос. Вырица, ул.Московская, д.61
3) котельная по адресу: Санкт-Петербург, Пушкинский район, г. Павловск, Павловское шоссе д. 3</v>
      </c>
      <c r="E16" s="299"/>
      <c r="F16" s="299"/>
      <c r="G16" s="299"/>
      <c r="H16" s="299"/>
      <c r="I16" s="299"/>
      <c r="J16" s="300"/>
    </row>
    <row r="17" spans="2:10" ht="30" customHeight="1" x14ac:dyDescent="0.25">
      <c r="B17" s="4" t="s">
        <v>47</v>
      </c>
      <c r="C17" s="48" t="s">
        <v>61</v>
      </c>
      <c r="D17" s="298" t="s">
        <v>133</v>
      </c>
      <c r="E17" s="299"/>
      <c r="F17" s="299"/>
      <c r="G17" s="299"/>
      <c r="H17" s="299"/>
      <c r="I17" s="299"/>
      <c r="J17" s="300"/>
    </row>
    <row r="18" spans="2:10" ht="30" customHeight="1" x14ac:dyDescent="0.25">
      <c r="B18" s="234" t="s">
        <v>119</v>
      </c>
      <c r="C18" s="304" t="s">
        <v>63</v>
      </c>
      <c r="D18" s="71"/>
      <c r="E18" s="108">
        <v>62.803934267654753</v>
      </c>
      <c r="F18" s="108">
        <v>10157.437504902573</v>
      </c>
      <c r="G18" s="71"/>
      <c r="H18" s="71"/>
      <c r="I18" s="55" t="str">
        <f>'4.10.2_Всеволожск'!H19</f>
        <v>01.01.2019</v>
      </c>
      <c r="J18" s="56" t="str">
        <f>'4.10.2_Всеволожск'!I19</f>
        <v>31.12.2019</v>
      </c>
    </row>
    <row r="19" spans="2:10" ht="30" customHeight="1" x14ac:dyDescent="0.25">
      <c r="B19" s="235"/>
      <c r="C19" s="302"/>
      <c r="D19" s="71"/>
      <c r="E19" s="108">
        <v>64.749669201954603</v>
      </c>
      <c r="F19" s="108">
        <v>10408.949064622706</v>
      </c>
      <c r="G19" s="71"/>
      <c r="H19" s="71"/>
      <c r="I19" s="55" t="str">
        <f>'4.10.2_Всеволожск'!H20</f>
        <v>01.01.2020</v>
      </c>
      <c r="J19" s="56" t="str">
        <f>'4.10.2_Всеволожск'!I20</f>
        <v>31.12.2020</v>
      </c>
    </row>
    <row r="20" spans="2:10" ht="30" customHeight="1" x14ac:dyDescent="0.25">
      <c r="B20" s="235"/>
      <c r="C20" s="302"/>
      <c r="D20" s="71"/>
      <c r="E20" s="108">
        <v>66.315232101369006</v>
      </c>
      <c r="F20" s="108">
        <v>10605.026659765936</v>
      </c>
      <c r="G20" s="71"/>
      <c r="H20" s="71"/>
      <c r="I20" s="55" t="str">
        <f>'4.10.2_Всеволожск'!H21</f>
        <v>01.01.2021</v>
      </c>
      <c r="J20" s="56" t="str">
        <f>'4.10.2_Всеволожск'!I21</f>
        <v>31.12.2021</v>
      </c>
    </row>
    <row r="21" spans="2:10" ht="30" customHeight="1" x14ac:dyDescent="0.25">
      <c r="B21" s="235"/>
      <c r="C21" s="302"/>
      <c r="D21" s="71"/>
      <c r="E21" s="108">
        <v>67.887111575504008</v>
      </c>
      <c r="F21" s="108">
        <v>8748.9852826220485</v>
      </c>
      <c r="G21" s="71"/>
      <c r="H21" s="71"/>
      <c r="I21" s="55" t="str">
        <f>'4.10.2_Всеволожск'!H22</f>
        <v>01.01.2022</v>
      </c>
      <c r="J21" s="56" t="str">
        <f>'4.10.2_Всеволожск'!I22</f>
        <v>31.12.2022</v>
      </c>
    </row>
    <row r="22" spans="2:10" ht="30" customHeight="1" x14ac:dyDescent="0.25">
      <c r="B22" s="229"/>
      <c r="C22" s="303"/>
      <c r="D22" s="71"/>
      <c r="E22" s="108">
        <v>69.490122031588228</v>
      </c>
      <c r="F22" s="108">
        <v>8956.0913661166269</v>
      </c>
      <c r="G22" s="71"/>
      <c r="H22" s="71"/>
      <c r="I22" s="55" t="str">
        <f>'4.10.2_Всеволожск'!H23</f>
        <v>01.01.2023</v>
      </c>
      <c r="J22" s="56" t="str">
        <f>'4.10.2_Всеволожск'!I23</f>
        <v>31.12.2023</v>
      </c>
    </row>
    <row r="23" spans="2:10" ht="45" customHeight="1" thickBot="1" x14ac:dyDescent="0.3">
      <c r="B23" s="5" t="s">
        <v>120</v>
      </c>
      <c r="C23" s="49" t="s">
        <v>65</v>
      </c>
      <c r="D23" s="318" t="s">
        <v>189</v>
      </c>
      <c r="E23" s="319"/>
      <c r="F23" s="319"/>
      <c r="G23" s="319"/>
      <c r="H23" s="319"/>
      <c r="I23" s="319"/>
      <c r="J23" s="320"/>
    </row>
    <row r="24" spans="2:10" x14ac:dyDescent="0.25">
      <c r="B24" s="41"/>
      <c r="C24" s="42"/>
      <c r="D24" s="42"/>
      <c r="E24" s="42"/>
      <c r="F24" s="42"/>
      <c r="G24" s="42"/>
      <c r="H24" s="42"/>
      <c r="I24" s="42"/>
      <c r="J24" s="42"/>
    </row>
    <row r="25" spans="2:10" ht="45" customHeight="1" x14ac:dyDescent="0.25">
      <c r="B25" s="301" t="s">
        <v>77</v>
      </c>
      <c r="C25" s="301"/>
      <c r="D25" s="301"/>
      <c r="E25" s="301"/>
      <c r="F25" s="301"/>
      <c r="G25" s="301"/>
      <c r="H25" s="301"/>
      <c r="I25" s="301"/>
      <c r="J25" s="301"/>
    </row>
  </sheetData>
  <mergeCells count="25">
    <mergeCell ref="B2:J2"/>
    <mergeCell ref="B3:J3"/>
    <mergeCell ref="B4:J4"/>
    <mergeCell ref="B9:J9"/>
    <mergeCell ref="B10:B12"/>
    <mergeCell ref="C10:C12"/>
    <mergeCell ref="D10:J10"/>
    <mergeCell ref="D11:D12"/>
    <mergeCell ref="E11:E12"/>
    <mergeCell ref="F11:F12"/>
    <mergeCell ref="C6:F6"/>
    <mergeCell ref="G6:I6"/>
    <mergeCell ref="C7:F7"/>
    <mergeCell ref="G7:I7"/>
    <mergeCell ref="D17:J17"/>
    <mergeCell ref="B25:J25"/>
    <mergeCell ref="G11:H11"/>
    <mergeCell ref="I11:J11"/>
    <mergeCell ref="D13:J13"/>
    <mergeCell ref="D14:J14"/>
    <mergeCell ref="D15:J15"/>
    <mergeCell ref="D16:J16"/>
    <mergeCell ref="D23:J23"/>
    <mergeCell ref="B18:B22"/>
    <mergeCell ref="C18:C22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B1:J25"/>
  <sheetViews>
    <sheetView workbookViewId="0">
      <selection activeCell="A6" sqref="A6:XFD7"/>
    </sheetView>
  </sheetViews>
  <sheetFormatPr defaultRowHeight="12.75" x14ac:dyDescent="0.25"/>
  <cols>
    <col min="1" max="1" width="3.7109375" style="26" customWidth="1"/>
    <col min="2" max="2" width="12.7109375" style="25" customWidth="1"/>
    <col min="3" max="3" width="30.7109375" style="26" customWidth="1"/>
    <col min="4" max="7" width="20.7109375" style="26" customWidth="1"/>
    <col min="8" max="8" width="25.7109375" style="26" customWidth="1"/>
    <col min="9" max="10" width="15.7109375" style="26" customWidth="1"/>
    <col min="11" max="16384" width="9.140625" style="26"/>
  </cols>
  <sheetData>
    <row r="1" spans="2:10" ht="15" customHeight="1" x14ac:dyDescent="0.25"/>
    <row r="2" spans="2:10" s="27" customFormat="1" ht="15" customHeight="1" x14ac:dyDescent="0.25">
      <c r="B2" s="321" t="s">
        <v>53</v>
      </c>
      <c r="C2" s="321"/>
      <c r="D2" s="321"/>
      <c r="E2" s="321"/>
      <c r="F2" s="321"/>
      <c r="G2" s="321"/>
      <c r="H2" s="321"/>
      <c r="I2" s="321"/>
      <c r="J2" s="321"/>
    </row>
    <row r="3" spans="2:10" s="27" customFormat="1" ht="15" customHeight="1" x14ac:dyDescent="0.25">
      <c r="B3" s="322" t="s">
        <v>109</v>
      </c>
      <c r="C3" s="322"/>
      <c r="D3" s="322"/>
      <c r="E3" s="322"/>
      <c r="F3" s="322"/>
      <c r="G3" s="322"/>
      <c r="H3" s="322"/>
      <c r="I3" s="322"/>
      <c r="J3" s="322"/>
    </row>
    <row r="4" spans="2:10" ht="15" customHeight="1" x14ac:dyDescent="0.25">
      <c r="B4" s="323" t="str">
        <f>'4.10.1_Тосно'!$B$4</f>
        <v>МО "Тельмановское сельское поселение" Тосненского МР</v>
      </c>
      <c r="C4" s="323"/>
      <c r="D4" s="323"/>
      <c r="E4" s="323"/>
      <c r="F4" s="323"/>
      <c r="G4" s="323"/>
      <c r="H4" s="323"/>
      <c r="I4" s="323"/>
      <c r="J4" s="323"/>
    </row>
    <row r="5" spans="2:10" ht="15" customHeight="1" x14ac:dyDescent="0.25">
      <c r="B5" s="210"/>
      <c r="C5" s="210"/>
      <c r="D5" s="210"/>
      <c r="E5" s="210"/>
      <c r="F5" s="210"/>
      <c r="G5" s="210"/>
      <c r="H5" s="210"/>
      <c r="I5" s="210"/>
      <c r="J5" s="210"/>
    </row>
    <row r="6" spans="2:10" s="22" customFormat="1" ht="15" customHeight="1" x14ac:dyDescent="0.2">
      <c r="B6" s="210"/>
      <c r="C6" s="337" t="s">
        <v>224</v>
      </c>
      <c r="D6" s="337"/>
      <c r="E6" s="337"/>
      <c r="F6" s="337"/>
      <c r="G6" s="342" t="s">
        <v>228</v>
      </c>
      <c r="H6" s="342"/>
      <c r="I6" s="342"/>
      <c r="J6" s="210"/>
    </row>
    <row r="7" spans="2:10" s="22" customFormat="1" ht="15" customHeight="1" x14ac:dyDescent="0.25">
      <c r="B7" s="36"/>
      <c r="C7" s="338" t="s">
        <v>226</v>
      </c>
      <c r="D7" s="338"/>
      <c r="E7" s="338"/>
      <c r="F7" s="338"/>
      <c r="G7" s="343" t="s">
        <v>230</v>
      </c>
      <c r="H7" s="343"/>
      <c r="I7" s="343"/>
      <c r="J7" s="35"/>
    </row>
    <row r="8" spans="2:10" ht="15" customHeight="1" thickBot="1" x14ac:dyDescent="0.3">
      <c r="B8" s="41"/>
      <c r="C8" s="42"/>
      <c r="D8" s="42"/>
      <c r="E8" s="42"/>
      <c r="F8" s="42"/>
      <c r="G8" s="42"/>
      <c r="H8" s="42"/>
      <c r="I8" s="42"/>
      <c r="J8" s="42"/>
    </row>
    <row r="9" spans="2:10" ht="14.25" x14ac:dyDescent="0.25">
      <c r="B9" s="214" t="s">
        <v>19</v>
      </c>
      <c r="C9" s="215"/>
      <c r="D9" s="215"/>
      <c r="E9" s="215"/>
      <c r="F9" s="215"/>
      <c r="G9" s="215"/>
      <c r="H9" s="215"/>
      <c r="I9" s="215"/>
      <c r="J9" s="216"/>
    </row>
    <row r="10" spans="2:10" ht="14.25" x14ac:dyDescent="0.25">
      <c r="B10" s="275" t="s">
        <v>18</v>
      </c>
      <c r="C10" s="294" t="s">
        <v>54</v>
      </c>
      <c r="D10" s="294" t="s">
        <v>25</v>
      </c>
      <c r="E10" s="294"/>
      <c r="F10" s="294"/>
      <c r="G10" s="294"/>
      <c r="H10" s="294"/>
      <c r="I10" s="294"/>
      <c r="J10" s="295"/>
    </row>
    <row r="11" spans="2:10" ht="14.25" x14ac:dyDescent="0.25">
      <c r="B11" s="275"/>
      <c r="C11" s="294"/>
      <c r="D11" s="294" t="s">
        <v>55</v>
      </c>
      <c r="E11" s="294" t="s">
        <v>56</v>
      </c>
      <c r="F11" s="294" t="s">
        <v>57</v>
      </c>
      <c r="G11" s="294" t="s">
        <v>58</v>
      </c>
      <c r="H11" s="294"/>
      <c r="I11" s="294" t="s">
        <v>27</v>
      </c>
      <c r="J11" s="295"/>
    </row>
    <row r="12" spans="2:10" ht="75" customHeight="1" thickBot="1" x14ac:dyDescent="0.3">
      <c r="B12" s="276"/>
      <c r="C12" s="314"/>
      <c r="D12" s="314"/>
      <c r="E12" s="314"/>
      <c r="F12" s="314"/>
      <c r="G12" s="16" t="s">
        <v>59</v>
      </c>
      <c r="H12" s="16" t="s">
        <v>66</v>
      </c>
      <c r="I12" s="16" t="s">
        <v>72</v>
      </c>
      <c r="J12" s="8" t="s">
        <v>60</v>
      </c>
    </row>
    <row r="13" spans="2:10" ht="30" customHeight="1" x14ac:dyDescent="0.25">
      <c r="B13" s="6" t="s">
        <v>37</v>
      </c>
      <c r="C13" s="47" t="s">
        <v>16</v>
      </c>
      <c r="D13" s="315" t="str">
        <f>'4.10.4_Гатчина'!$D$13</f>
        <v>Тарифы на горячую воду, поставляемую потребителям (кроме населения)</v>
      </c>
      <c r="E13" s="316"/>
      <c r="F13" s="316"/>
      <c r="G13" s="316"/>
      <c r="H13" s="316"/>
      <c r="I13" s="316"/>
      <c r="J13" s="317"/>
    </row>
    <row r="14" spans="2:10" ht="30" customHeight="1" x14ac:dyDescent="0.25">
      <c r="B14" s="4" t="s">
        <v>121</v>
      </c>
      <c r="C14" s="48" t="s">
        <v>30</v>
      </c>
      <c r="D14" s="307" t="str">
        <f>'4.10.2_Тосно'!$D$14</f>
        <v>Тосненский муниципальный район, Тельмановское (41648443)</v>
      </c>
      <c r="E14" s="299"/>
      <c r="F14" s="299"/>
      <c r="G14" s="299"/>
      <c r="H14" s="299"/>
      <c r="I14" s="299"/>
      <c r="J14" s="300"/>
    </row>
    <row r="15" spans="2:10" ht="30" customHeight="1" x14ac:dyDescent="0.25">
      <c r="B15" s="4" t="s">
        <v>122</v>
      </c>
      <c r="C15" s="48" t="s">
        <v>31</v>
      </c>
      <c r="D15" s="307" t="str">
        <f>'4.10.2_Тосно'!$D$15</f>
        <v>открытая</v>
      </c>
      <c r="E15" s="299"/>
      <c r="F15" s="299"/>
      <c r="G15" s="299"/>
      <c r="H15" s="299"/>
      <c r="I15" s="299"/>
      <c r="J15" s="300"/>
    </row>
    <row r="16" spans="2:10" ht="30" customHeight="1" x14ac:dyDescent="0.25">
      <c r="B16" s="4" t="s">
        <v>123</v>
      </c>
      <c r="C16" s="48" t="s">
        <v>33</v>
      </c>
      <c r="D16" s="307" t="str">
        <f>'4.10.2_Тосно'!$D$16</f>
        <v>котельная по адресу: Лен. обл., Тосненский МР, Тельмановское сельское поселение, пос.Тельмана, ул.Красноборская,д.3, лит. А
котельная по адресу: Лен. обл., Тосненский МР, Тельмановское сельское поселение, пос.Тельмана, ул.Красноборская,д.3, лит. Б</v>
      </c>
      <c r="E16" s="299"/>
      <c r="F16" s="299"/>
      <c r="G16" s="299"/>
      <c r="H16" s="299"/>
      <c r="I16" s="299"/>
      <c r="J16" s="300"/>
    </row>
    <row r="17" spans="2:10" ht="30" customHeight="1" x14ac:dyDescent="0.25">
      <c r="B17" s="4" t="s">
        <v>124</v>
      </c>
      <c r="C17" s="48" t="s">
        <v>61</v>
      </c>
      <c r="D17" s="298" t="s">
        <v>133</v>
      </c>
      <c r="E17" s="299"/>
      <c r="F17" s="299"/>
      <c r="G17" s="299"/>
      <c r="H17" s="299"/>
      <c r="I17" s="299"/>
      <c r="J17" s="300"/>
    </row>
    <row r="18" spans="2:10" ht="30" customHeight="1" x14ac:dyDescent="0.25">
      <c r="B18" s="234" t="s">
        <v>125</v>
      </c>
      <c r="C18" s="304" t="s">
        <v>63</v>
      </c>
      <c r="D18" s="71"/>
      <c r="E18" s="108">
        <v>16.149999999999999</v>
      </c>
      <c r="F18" s="108">
        <v>1600.22</v>
      </c>
      <c r="G18" s="71"/>
      <c r="H18" s="71"/>
      <c r="I18" s="55" t="str">
        <f>'4.10.2_Всеволожск'!H19</f>
        <v>01.01.2019</v>
      </c>
      <c r="J18" s="56" t="str">
        <f>'4.10.2_Всеволожск'!I19</f>
        <v>31.12.2019</v>
      </c>
    </row>
    <row r="19" spans="2:10" ht="30" customHeight="1" x14ac:dyDescent="0.25">
      <c r="B19" s="235"/>
      <c r="C19" s="302"/>
      <c r="D19" s="71"/>
      <c r="E19" s="108">
        <v>17.559999999999999</v>
      </c>
      <c r="F19" s="108">
        <v>1645.84</v>
      </c>
      <c r="G19" s="71"/>
      <c r="H19" s="71"/>
      <c r="I19" s="55" t="str">
        <f>'4.10.2_Всеволожск'!H20</f>
        <v>01.01.2020</v>
      </c>
      <c r="J19" s="56" t="str">
        <f>'4.10.2_Всеволожск'!I20</f>
        <v>31.12.2020</v>
      </c>
    </row>
    <row r="20" spans="2:10" ht="30" customHeight="1" x14ac:dyDescent="0.25">
      <c r="B20" s="235"/>
      <c r="C20" s="302"/>
      <c r="D20" s="71"/>
      <c r="E20" s="108">
        <v>19.09</v>
      </c>
      <c r="F20" s="108">
        <v>1689.38</v>
      </c>
      <c r="G20" s="71"/>
      <c r="H20" s="71"/>
      <c r="I20" s="55" t="str">
        <f>'4.10.2_Всеволожск'!H21</f>
        <v>01.01.2021</v>
      </c>
      <c r="J20" s="56" t="str">
        <f>'4.10.2_Всеволожск'!I21</f>
        <v>31.12.2021</v>
      </c>
    </row>
    <row r="21" spans="2:10" ht="30" customHeight="1" x14ac:dyDescent="0.25">
      <c r="B21" s="235"/>
      <c r="C21" s="302"/>
      <c r="D21" s="71"/>
      <c r="E21" s="108">
        <v>20.76</v>
      </c>
      <c r="F21" s="108">
        <v>1731.52</v>
      </c>
      <c r="G21" s="71"/>
      <c r="H21" s="71"/>
      <c r="I21" s="55" t="str">
        <f>'4.10.2_Всеволожск'!H22</f>
        <v>01.01.2022</v>
      </c>
      <c r="J21" s="56" t="str">
        <f>'4.10.2_Всеволожск'!I22</f>
        <v>31.12.2022</v>
      </c>
    </row>
    <row r="22" spans="2:10" ht="30" customHeight="1" x14ac:dyDescent="0.25">
      <c r="B22" s="229"/>
      <c r="C22" s="303"/>
      <c r="D22" s="71"/>
      <c r="E22" s="108">
        <v>22</v>
      </c>
      <c r="F22" s="108">
        <v>1774.12</v>
      </c>
      <c r="G22" s="71"/>
      <c r="H22" s="71"/>
      <c r="I22" s="55" t="str">
        <f>'4.10.2_Всеволожск'!H23</f>
        <v>01.01.2023</v>
      </c>
      <c r="J22" s="56" t="str">
        <f>'4.10.2_Всеволожск'!I23</f>
        <v>31.12.2023</v>
      </c>
    </row>
    <row r="23" spans="2:10" ht="30" customHeight="1" thickBot="1" x14ac:dyDescent="0.3">
      <c r="B23" s="5" t="s">
        <v>126</v>
      </c>
      <c r="C23" s="49" t="s">
        <v>65</v>
      </c>
      <c r="D23" s="318" t="s">
        <v>190</v>
      </c>
      <c r="E23" s="319"/>
      <c r="F23" s="319"/>
      <c r="G23" s="319"/>
      <c r="H23" s="319"/>
      <c r="I23" s="319"/>
      <c r="J23" s="320"/>
    </row>
    <row r="24" spans="2:10" x14ac:dyDescent="0.25">
      <c r="B24" s="41"/>
      <c r="C24" s="42"/>
      <c r="D24" s="42"/>
      <c r="E24" s="42"/>
      <c r="F24" s="42"/>
      <c r="G24" s="42"/>
      <c r="H24" s="42"/>
      <c r="I24" s="42"/>
      <c r="J24" s="42"/>
    </row>
    <row r="25" spans="2:10" ht="45" customHeight="1" x14ac:dyDescent="0.25">
      <c r="B25" s="301" t="s">
        <v>77</v>
      </c>
      <c r="C25" s="301"/>
      <c r="D25" s="301"/>
      <c r="E25" s="301"/>
      <c r="F25" s="301"/>
      <c r="G25" s="301"/>
      <c r="H25" s="301"/>
      <c r="I25" s="301"/>
      <c r="J25" s="301"/>
    </row>
  </sheetData>
  <mergeCells count="25">
    <mergeCell ref="B2:J2"/>
    <mergeCell ref="B3:J3"/>
    <mergeCell ref="B4:J4"/>
    <mergeCell ref="B9:J9"/>
    <mergeCell ref="B10:B12"/>
    <mergeCell ref="C10:C12"/>
    <mergeCell ref="D10:J10"/>
    <mergeCell ref="D11:D12"/>
    <mergeCell ref="E11:E12"/>
    <mergeCell ref="F11:F12"/>
    <mergeCell ref="C6:F6"/>
    <mergeCell ref="G6:I6"/>
    <mergeCell ref="C7:F7"/>
    <mergeCell ref="G7:I7"/>
    <mergeCell ref="D17:J17"/>
    <mergeCell ref="B25:J25"/>
    <mergeCell ref="G11:H11"/>
    <mergeCell ref="I11:J11"/>
    <mergeCell ref="D13:J13"/>
    <mergeCell ref="D14:J14"/>
    <mergeCell ref="D15:J15"/>
    <mergeCell ref="D16:J16"/>
    <mergeCell ref="D23:J23"/>
    <mergeCell ref="B18:B22"/>
    <mergeCell ref="C18:C22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B1:M22"/>
  <sheetViews>
    <sheetView zoomScale="80" zoomScaleNormal="80" workbookViewId="0">
      <selection activeCell="K28" sqref="K28"/>
    </sheetView>
  </sheetViews>
  <sheetFormatPr defaultRowHeight="12.75" x14ac:dyDescent="0.2"/>
  <cols>
    <col min="1" max="1" width="3.7109375" style="22" customWidth="1"/>
    <col min="2" max="2" width="12.7109375" style="24" customWidth="1"/>
    <col min="3" max="3" width="30.7109375" style="22" customWidth="1"/>
    <col min="4" max="4" width="4.7109375" style="22" customWidth="1"/>
    <col min="5" max="5" width="20.7109375" style="22" customWidth="1"/>
    <col min="6" max="6" width="4.7109375" style="22" customWidth="1"/>
    <col min="7" max="7" width="20.7109375" style="22" customWidth="1"/>
    <col min="8" max="8" width="4.7109375" style="22" customWidth="1"/>
    <col min="9" max="13" width="15.7109375" style="22" customWidth="1"/>
    <col min="14" max="16384" width="9.140625" style="22"/>
  </cols>
  <sheetData>
    <row r="1" spans="2:13" ht="15" customHeight="1" x14ac:dyDescent="0.2"/>
    <row r="2" spans="2:13" s="23" customFormat="1" ht="15" customHeight="1" x14ac:dyDescent="0.25">
      <c r="B2" s="324" t="s">
        <v>39</v>
      </c>
      <c r="C2" s="324"/>
      <c r="D2" s="324"/>
      <c r="E2" s="324"/>
      <c r="F2" s="324"/>
      <c r="G2" s="324"/>
      <c r="H2" s="324"/>
      <c r="I2" s="324"/>
      <c r="J2" s="324"/>
      <c r="K2" s="324"/>
      <c r="L2" s="324"/>
      <c r="M2" s="324"/>
    </row>
    <row r="3" spans="2:13" s="23" customFormat="1" ht="15" customHeight="1" x14ac:dyDescent="0.25">
      <c r="B3" s="325" t="s">
        <v>109</v>
      </c>
      <c r="C3" s="325"/>
      <c r="D3" s="325"/>
      <c r="E3" s="325"/>
      <c r="F3" s="325"/>
      <c r="G3" s="325"/>
      <c r="H3" s="325"/>
      <c r="I3" s="325"/>
      <c r="J3" s="325"/>
      <c r="K3" s="325"/>
      <c r="L3" s="325"/>
      <c r="M3" s="325"/>
    </row>
    <row r="4" spans="2:13" ht="15" customHeight="1" x14ac:dyDescent="0.2">
      <c r="B4" s="326" t="str">
        <f>'4.10.4_СПб'!B4:J4</f>
        <v>г. Санкт-Петербург</v>
      </c>
      <c r="C4" s="326"/>
      <c r="D4" s="326"/>
      <c r="E4" s="326"/>
      <c r="F4" s="326"/>
      <c r="G4" s="326"/>
      <c r="H4" s="326"/>
      <c r="I4" s="326"/>
      <c r="J4" s="326"/>
      <c r="K4" s="326"/>
      <c r="L4" s="326"/>
      <c r="M4" s="326"/>
    </row>
    <row r="5" spans="2:13" ht="15" customHeight="1" x14ac:dyDescent="0.2">
      <c r="B5" s="211"/>
      <c r="C5" s="211"/>
      <c r="D5" s="211"/>
      <c r="E5" s="211"/>
      <c r="F5" s="211"/>
      <c r="G5" s="211"/>
      <c r="H5" s="211"/>
      <c r="I5" s="211"/>
      <c r="J5" s="211"/>
      <c r="K5" s="211"/>
      <c r="L5" s="211"/>
      <c r="M5" s="211"/>
    </row>
    <row r="6" spans="2:13" ht="15" customHeight="1" x14ac:dyDescent="0.2">
      <c r="B6" s="210"/>
      <c r="C6" s="337" t="s">
        <v>224</v>
      </c>
      <c r="D6" s="337"/>
      <c r="E6" s="337"/>
      <c r="F6" s="337"/>
      <c r="G6" s="337"/>
      <c r="H6" s="341"/>
      <c r="I6" s="342" t="s">
        <v>228</v>
      </c>
      <c r="J6" s="342"/>
      <c r="K6" s="210"/>
      <c r="L6" s="210"/>
      <c r="M6" s="210"/>
    </row>
    <row r="7" spans="2:13" ht="15" customHeight="1" x14ac:dyDescent="0.25">
      <c r="B7" s="36"/>
      <c r="C7" s="338" t="s">
        <v>226</v>
      </c>
      <c r="D7" s="338"/>
      <c r="E7" s="338"/>
      <c r="F7" s="338"/>
      <c r="G7" s="338"/>
      <c r="H7" s="339"/>
      <c r="I7" s="343" t="s">
        <v>229</v>
      </c>
      <c r="J7" s="343"/>
      <c r="K7" s="35"/>
      <c r="L7" s="35"/>
      <c r="M7" s="35"/>
    </row>
    <row r="8" spans="2:13" ht="15" customHeight="1" thickBot="1" x14ac:dyDescent="0.3">
      <c r="B8" s="36"/>
      <c r="C8" s="336"/>
      <c r="D8" s="336"/>
      <c r="E8" s="336"/>
      <c r="F8" s="336"/>
      <c r="G8" s="340"/>
      <c r="H8" s="340"/>
      <c r="I8" s="340"/>
      <c r="J8" s="35"/>
      <c r="K8" s="35"/>
      <c r="L8" s="35"/>
      <c r="M8" s="35"/>
    </row>
    <row r="9" spans="2:13" ht="14.25" x14ac:dyDescent="0.2">
      <c r="B9" s="214" t="s">
        <v>19</v>
      </c>
      <c r="C9" s="215"/>
      <c r="D9" s="215"/>
      <c r="E9" s="215"/>
      <c r="F9" s="215"/>
      <c r="G9" s="215"/>
      <c r="H9" s="215"/>
      <c r="I9" s="215"/>
      <c r="J9" s="215"/>
      <c r="K9" s="215"/>
      <c r="L9" s="215"/>
      <c r="M9" s="216"/>
    </row>
    <row r="10" spans="2:13" ht="14.25" x14ac:dyDescent="0.2">
      <c r="B10" s="275" t="s">
        <v>18</v>
      </c>
      <c r="C10" s="294" t="s">
        <v>40</v>
      </c>
      <c r="D10" s="294" t="s">
        <v>24</v>
      </c>
      <c r="E10" s="294"/>
      <c r="F10" s="294" t="s">
        <v>52</v>
      </c>
      <c r="G10" s="294"/>
      <c r="H10" s="294" t="s">
        <v>41</v>
      </c>
      <c r="I10" s="294"/>
      <c r="J10" s="294" t="s">
        <v>25</v>
      </c>
      <c r="K10" s="294"/>
      <c r="L10" s="294"/>
      <c r="M10" s="295"/>
    </row>
    <row r="11" spans="2:13" ht="60" customHeight="1" x14ac:dyDescent="0.2">
      <c r="B11" s="275"/>
      <c r="C11" s="294"/>
      <c r="D11" s="294"/>
      <c r="E11" s="294"/>
      <c r="F11" s="294"/>
      <c r="G11" s="294"/>
      <c r="H11" s="294"/>
      <c r="I11" s="294"/>
      <c r="J11" s="294" t="s">
        <v>26</v>
      </c>
      <c r="K11" s="294"/>
      <c r="L11" s="294" t="s">
        <v>27</v>
      </c>
      <c r="M11" s="295"/>
    </row>
    <row r="12" spans="2:13" ht="29.25" thickBot="1" x14ac:dyDescent="0.25">
      <c r="B12" s="276"/>
      <c r="C12" s="314"/>
      <c r="D12" s="314"/>
      <c r="E12" s="314"/>
      <c r="F12" s="314"/>
      <c r="G12" s="314"/>
      <c r="H12" s="314"/>
      <c r="I12" s="314"/>
      <c r="J12" s="138" t="s">
        <v>28</v>
      </c>
      <c r="K12" s="138" t="s">
        <v>29</v>
      </c>
      <c r="L12" s="138" t="s">
        <v>72</v>
      </c>
      <c r="M12" s="8" t="s">
        <v>60</v>
      </c>
    </row>
    <row r="13" spans="2:13" ht="30" customHeight="1" x14ac:dyDescent="0.2">
      <c r="B13" s="6" t="s">
        <v>37</v>
      </c>
      <c r="C13" s="47" t="s">
        <v>16</v>
      </c>
      <c r="D13" s="238" t="s">
        <v>43</v>
      </c>
      <c r="E13" s="238"/>
      <c r="F13" s="238"/>
      <c r="G13" s="238"/>
      <c r="H13" s="238"/>
      <c r="I13" s="238"/>
      <c r="J13" s="238"/>
      <c r="K13" s="238"/>
      <c r="L13" s="238"/>
      <c r="M13" s="233"/>
    </row>
    <row r="14" spans="2:13" ht="30" customHeight="1" x14ac:dyDescent="0.2">
      <c r="B14" s="4" t="s">
        <v>13</v>
      </c>
      <c r="C14" s="48" t="s">
        <v>30</v>
      </c>
      <c r="D14" s="296" t="str">
        <f>'4.10.4_СПб'!D15:J15</f>
        <v>г. Санкт-Петербург</v>
      </c>
      <c r="E14" s="296"/>
      <c r="F14" s="296"/>
      <c r="G14" s="296"/>
      <c r="H14" s="296"/>
      <c r="I14" s="296"/>
      <c r="J14" s="296"/>
      <c r="K14" s="296"/>
      <c r="L14" s="296"/>
      <c r="M14" s="297"/>
    </row>
    <row r="15" spans="2:13" ht="30" customHeight="1" x14ac:dyDescent="0.2">
      <c r="B15" s="4" t="s">
        <v>38</v>
      </c>
      <c r="C15" s="48" t="s">
        <v>31</v>
      </c>
      <c r="D15" s="309" t="e">
        <f>'4.10.4_СПб'!D16:J16</f>
        <v>#VALUE!</v>
      </c>
      <c r="E15" s="310"/>
      <c r="F15" s="310"/>
      <c r="G15" s="310"/>
      <c r="H15" s="310"/>
      <c r="I15" s="310"/>
      <c r="J15" s="310"/>
      <c r="K15" s="310"/>
      <c r="L15" s="310"/>
      <c r="M15" s="311"/>
    </row>
    <row r="16" spans="2:13" ht="30" customHeight="1" x14ac:dyDescent="0.2">
      <c r="B16" s="4" t="s">
        <v>32</v>
      </c>
      <c r="C16" s="48" t="s">
        <v>33</v>
      </c>
      <c r="D16" s="309" t="e">
        <f>'4.10.4_СПб'!D17:J17</f>
        <v>#VALUE!</v>
      </c>
      <c r="E16" s="310"/>
      <c r="F16" s="310"/>
      <c r="G16" s="310"/>
      <c r="H16" s="310"/>
      <c r="I16" s="310"/>
      <c r="J16" s="310"/>
      <c r="K16" s="310"/>
      <c r="L16" s="310"/>
      <c r="M16" s="311"/>
    </row>
    <row r="17" spans="2:13" s="177" customFormat="1" ht="45" customHeight="1" x14ac:dyDescent="0.2">
      <c r="B17" s="170" t="s">
        <v>34</v>
      </c>
      <c r="C17" s="172" t="s">
        <v>214</v>
      </c>
      <c r="D17" s="171">
        <v>1</v>
      </c>
      <c r="E17" s="197">
        <v>20.03594</v>
      </c>
      <c r="F17" s="171">
        <v>1</v>
      </c>
      <c r="G17" s="173" t="s">
        <v>48</v>
      </c>
      <c r="H17" s="171">
        <v>1</v>
      </c>
      <c r="I17" s="173" t="s">
        <v>208</v>
      </c>
      <c r="J17" s="174">
        <f>K17*1.2</f>
        <v>27878.038521484563</v>
      </c>
      <c r="K17" s="174">
        <v>23231.698767903803</v>
      </c>
      <c r="L17" s="175">
        <v>43466</v>
      </c>
      <c r="M17" s="176">
        <v>43830</v>
      </c>
    </row>
    <row r="18" spans="2:13" s="177" customFormat="1" ht="30" x14ac:dyDescent="0.2">
      <c r="B18" s="170" t="s">
        <v>202</v>
      </c>
      <c r="C18" s="172" t="s">
        <v>206</v>
      </c>
      <c r="D18" s="171">
        <v>2</v>
      </c>
      <c r="E18" s="197">
        <v>38.989449999999998</v>
      </c>
      <c r="F18" s="171">
        <v>2</v>
      </c>
      <c r="G18" s="173" t="s">
        <v>48</v>
      </c>
      <c r="H18" s="171">
        <v>2</v>
      </c>
      <c r="I18" s="173" t="s">
        <v>208</v>
      </c>
      <c r="J18" s="174">
        <f t="shared" ref="J18:J19" si="0">K18*1.2</f>
        <v>24440.070959539826</v>
      </c>
      <c r="K18" s="174">
        <v>20366.725799616521</v>
      </c>
      <c r="L18" s="175">
        <v>43466</v>
      </c>
      <c r="M18" s="176">
        <v>43830</v>
      </c>
    </row>
    <row r="19" spans="2:13" s="177" customFormat="1" ht="30" x14ac:dyDescent="0.2">
      <c r="B19" s="170" t="s">
        <v>203</v>
      </c>
      <c r="C19" s="172" t="s">
        <v>206</v>
      </c>
      <c r="D19" s="171">
        <v>3</v>
      </c>
      <c r="E19" s="197">
        <v>7.1776</v>
      </c>
      <c r="F19" s="171">
        <v>3</v>
      </c>
      <c r="G19" s="173" t="s">
        <v>48</v>
      </c>
      <c r="H19" s="171">
        <v>3</v>
      </c>
      <c r="I19" s="173" t="s">
        <v>205</v>
      </c>
      <c r="J19" s="174">
        <f t="shared" si="0"/>
        <v>27759.280556985872</v>
      </c>
      <c r="K19" s="174">
        <v>23132.733797488228</v>
      </c>
      <c r="L19" s="175">
        <v>43466</v>
      </c>
      <c r="M19" s="176">
        <v>43830</v>
      </c>
    </row>
    <row r="20" spans="2:13" s="177" customFormat="1" ht="30.75" thickBot="1" x14ac:dyDescent="0.25">
      <c r="B20" s="178" t="s">
        <v>204</v>
      </c>
      <c r="C20" s="203" t="s">
        <v>206</v>
      </c>
      <c r="D20" s="179">
        <v>4</v>
      </c>
      <c r="E20" s="198">
        <v>60.615099999999998</v>
      </c>
      <c r="F20" s="179">
        <v>4</v>
      </c>
      <c r="G20" s="180" t="s">
        <v>48</v>
      </c>
      <c r="H20" s="179">
        <v>4</v>
      </c>
      <c r="I20" s="180" t="s">
        <v>207</v>
      </c>
      <c r="J20" s="181">
        <v>23190.069189863167</v>
      </c>
      <c r="K20" s="181">
        <v>23431.844554861804</v>
      </c>
      <c r="L20" s="182">
        <v>43466</v>
      </c>
      <c r="M20" s="183">
        <v>43830</v>
      </c>
    </row>
    <row r="21" spans="2:13" ht="12.75" customHeight="1" x14ac:dyDescent="0.2">
      <c r="B21" s="36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</row>
    <row r="22" spans="2:13" ht="45" customHeight="1" x14ac:dyDescent="0.2">
      <c r="B22" s="301" t="s">
        <v>42</v>
      </c>
      <c r="C22" s="301"/>
      <c r="D22" s="301"/>
      <c r="E22" s="301"/>
      <c r="F22" s="301"/>
      <c r="G22" s="301"/>
      <c r="H22" s="301"/>
      <c r="I22" s="301"/>
      <c r="J22" s="301"/>
      <c r="K22" s="301"/>
      <c r="L22" s="301"/>
      <c r="M22" s="301"/>
    </row>
  </sheetData>
  <mergeCells count="21">
    <mergeCell ref="C6:G6"/>
    <mergeCell ref="C7:G7"/>
    <mergeCell ref="B22:M22"/>
    <mergeCell ref="J11:K11"/>
    <mergeCell ref="L11:M11"/>
    <mergeCell ref="D13:M13"/>
    <mergeCell ref="D14:M14"/>
    <mergeCell ref="D15:M15"/>
    <mergeCell ref="D16:M16"/>
    <mergeCell ref="B2:M2"/>
    <mergeCell ref="B3:M3"/>
    <mergeCell ref="B4:M4"/>
    <mergeCell ref="B9:M9"/>
    <mergeCell ref="B10:B12"/>
    <mergeCell ref="C10:C12"/>
    <mergeCell ref="D10:E12"/>
    <mergeCell ref="F10:G12"/>
    <mergeCell ref="H10:I12"/>
    <mergeCell ref="J10:M10"/>
    <mergeCell ref="I6:J6"/>
    <mergeCell ref="I7:J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B2:H72"/>
  <sheetViews>
    <sheetView zoomScale="90" zoomScaleNormal="90" workbookViewId="0">
      <selection activeCell="D21" sqref="D21"/>
    </sheetView>
  </sheetViews>
  <sheetFormatPr defaultRowHeight="15" x14ac:dyDescent="0.25"/>
  <cols>
    <col min="1" max="1" width="3.7109375" style="75" customWidth="1"/>
    <col min="2" max="2" width="7.7109375" style="31" customWidth="1"/>
    <col min="3" max="3" width="61.7109375" style="75" customWidth="1"/>
    <col min="4" max="4" width="45.7109375" style="75" customWidth="1"/>
    <col min="5" max="6" width="12.7109375" style="95" customWidth="1"/>
    <col min="7" max="7" width="40.7109375" style="75" customWidth="1"/>
    <col min="8" max="8" width="45.7109375" style="75" customWidth="1"/>
    <col min="9" max="16384" width="9.140625" style="75"/>
  </cols>
  <sheetData>
    <row r="2" spans="2:8" ht="15.75" x14ac:dyDescent="0.25">
      <c r="B2" s="212" t="s">
        <v>20</v>
      </c>
      <c r="C2" s="212"/>
      <c r="D2" s="212"/>
      <c r="E2" s="212"/>
      <c r="F2" s="212"/>
      <c r="G2" s="212"/>
      <c r="H2" s="212"/>
    </row>
    <row r="3" spans="2:8" ht="15.75" x14ac:dyDescent="0.25">
      <c r="B3" s="213" t="s">
        <v>109</v>
      </c>
      <c r="C3" s="213"/>
      <c r="D3" s="213"/>
      <c r="E3" s="213"/>
      <c r="F3" s="213"/>
      <c r="G3" s="213"/>
      <c r="H3" s="213"/>
    </row>
    <row r="4" spans="2:8" ht="15.75" x14ac:dyDescent="0.25">
      <c r="B4" s="213" t="s">
        <v>141</v>
      </c>
      <c r="C4" s="213"/>
      <c r="D4" s="213"/>
      <c r="E4" s="213"/>
      <c r="F4" s="213"/>
      <c r="G4" s="213"/>
      <c r="H4" s="213"/>
    </row>
    <row r="5" spans="2:8" ht="15.75" x14ac:dyDescent="0.25">
      <c r="B5" s="206"/>
      <c r="C5" s="206"/>
      <c r="D5" s="206"/>
      <c r="E5" s="206"/>
      <c r="F5" s="206"/>
      <c r="G5" s="206"/>
      <c r="H5" s="206"/>
    </row>
    <row r="6" spans="2:8" s="22" customFormat="1" ht="15" customHeight="1" x14ac:dyDescent="0.2">
      <c r="B6" s="337" t="s">
        <v>224</v>
      </c>
      <c r="C6" s="337"/>
      <c r="D6" s="337"/>
      <c r="E6" s="337"/>
      <c r="F6" s="342" t="s">
        <v>228</v>
      </c>
      <c r="G6" s="342"/>
      <c r="H6" s="342"/>
    </row>
    <row r="7" spans="2:8" s="22" customFormat="1" ht="15" customHeight="1" x14ac:dyDescent="0.25">
      <c r="B7" s="338" t="s">
        <v>226</v>
      </c>
      <c r="C7" s="338"/>
      <c r="D7" s="338"/>
      <c r="E7" s="338"/>
      <c r="F7" s="343" t="s">
        <v>230</v>
      </c>
      <c r="G7" s="343"/>
      <c r="H7" s="343"/>
    </row>
    <row r="8" spans="2:8" ht="15.75" thickBot="1" x14ac:dyDescent="0.3">
      <c r="B8" s="162"/>
      <c r="C8" s="166"/>
      <c r="D8" s="166"/>
      <c r="E8" s="168"/>
      <c r="F8" s="168"/>
      <c r="G8" s="166"/>
      <c r="H8" s="166"/>
    </row>
    <row r="9" spans="2:8" x14ac:dyDescent="0.25">
      <c r="B9" s="214" t="s">
        <v>19</v>
      </c>
      <c r="C9" s="215"/>
      <c r="D9" s="215"/>
      <c r="E9" s="215"/>
      <c r="F9" s="215"/>
      <c r="G9" s="215"/>
      <c r="H9" s="216"/>
    </row>
    <row r="10" spans="2:8" x14ac:dyDescent="0.25">
      <c r="B10" s="255" t="s">
        <v>80</v>
      </c>
      <c r="C10" s="219" t="s">
        <v>17</v>
      </c>
      <c r="D10" s="219" t="s">
        <v>16</v>
      </c>
      <c r="E10" s="221" t="s">
        <v>110</v>
      </c>
      <c r="F10" s="222"/>
      <c r="G10" s="219" t="s">
        <v>81</v>
      </c>
      <c r="H10" s="223" t="s">
        <v>82</v>
      </c>
    </row>
    <row r="11" spans="2:8" ht="15.75" thickBot="1" x14ac:dyDescent="0.3">
      <c r="B11" s="256"/>
      <c r="C11" s="220"/>
      <c r="D11" s="220"/>
      <c r="E11" s="63" t="s">
        <v>15</v>
      </c>
      <c r="F11" s="63" t="s">
        <v>14</v>
      </c>
      <c r="G11" s="220"/>
      <c r="H11" s="224"/>
    </row>
    <row r="12" spans="2:8" ht="15.75" thickBot="1" x14ac:dyDescent="0.3">
      <c r="B12" s="101">
        <v>1</v>
      </c>
      <c r="C12" s="225" t="s">
        <v>83</v>
      </c>
      <c r="D12" s="226"/>
      <c r="E12" s="226"/>
      <c r="F12" s="226"/>
      <c r="G12" s="226"/>
      <c r="H12" s="227"/>
    </row>
    <row r="13" spans="2:8" ht="30.75" thickBot="1" x14ac:dyDescent="0.3">
      <c r="B13" s="60" t="s">
        <v>13</v>
      </c>
      <c r="C13" s="90"/>
      <c r="D13" s="90"/>
      <c r="E13" s="92"/>
      <c r="F13" s="92"/>
      <c r="G13" s="91" t="s">
        <v>145</v>
      </c>
      <c r="H13" s="83"/>
    </row>
    <row r="14" spans="2:8" ht="15.75" thickBot="1" x14ac:dyDescent="0.3">
      <c r="B14" s="101">
        <v>2</v>
      </c>
      <c r="C14" s="225" t="s">
        <v>12</v>
      </c>
      <c r="D14" s="226"/>
      <c r="E14" s="226"/>
      <c r="F14" s="226"/>
      <c r="G14" s="226"/>
      <c r="H14" s="227"/>
    </row>
    <row r="15" spans="2:8" ht="60" x14ac:dyDescent="0.25">
      <c r="B15" s="68" t="s">
        <v>11</v>
      </c>
      <c r="C15" s="84" t="s">
        <v>111</v>
      </c>
      <c r="D15" s="84" t="s">
        <v>112</v>
      </c>
      <c r="E15" s="94" t="s">
        <v>50</v>
      </c>
      <c r="F15" s="94">
        <v>45291</v>
      </c>
      <c r="G15" s="84" t="s">
        <v>84</v>
      </c>
      <c r="H15" s="85"/>
    </row>
    <row r="16" spans="2:8" ht="60" x14ac:dyDescent="0.25">
      <c r="B16" s="11" t="s">
        <v>86</v>
      </c>
      <c r="C16" s="1" t="s">
        <v>113</v>
      </c>
      <c r="D16" s="1" t="s">
        <v>114</v>
      </c>
      <c r="E16" s="94" t="s">
        <v>50</v>
      </c>
      <c r="F16" s="94">
        <v>45291</v>
      </c>
      <c r="G16" s="1" t="s">
        <v>84</v>
      </c>
      <c r="H16" s="43"/>
    </row>
    <row r="17" spans="2:8" ht="45.75" thickBot="1" x14ac:dyDescent="0.3">
      <c r="B17" s="11" t="s">
        <v>88</v>
      </c>
      <c r="C17" s="1" t="s">
        <v>115</v>
      </c>
      <c r="D17" s="1" t="s">
        <v>116</v>
      </c>
      <c r="E17" s="94" t="s">
        <v>50</v>
      </c>
      <c r="F17" s="94">
        <v>45291</v>
      </c>
      <c r="G17" s="1" t="s">
        <v>84</v>
      </c>
      <c r="H17" s="43"/>
    </row>
    <row r="18" spans="2:8" ht="15.75" thickBot="1" x14ac:dyDescent="0.3">
      <c r="B18" s="101" t="s">
        <v>164</v>
      </c>
      <c r="C18" s="257" t="s">
        <v>10</v>
      </c>
      <c r="D18" s="257"/>
      <c r="E18" s="257"/>
      <c r="F18" s="257"/>
      <c r="G18" s="257"/>
      <c r="H18" s="258"/>
    </row>
    <row r="19" spans="2:8" ht="30" x14ac:dyDescent="0.25">
      <c r="B19" s="228" t="s">
        <v>9</v>
      </c>
      <c r="C19" s="84" t="s">
        <v>166</v>
      </c>
      <c r="D19" s="98"/>
      <c r="E19" s="230">
        <v>43101</v>
      </c>
      <c r="F19" s="230">
        <v>43465</v>
      </c>
      <c r="G19" s="106">
        <v>7131.1263103597503</v>
      </c>
      <c r="H19" s="237" t="s">
        <v>156</v>
      </c>
    </row>
    <row r="20" spans="2:8" ht="30" x14ac:dyDescent="0.25">
      <c r="B20" s="229"/>
      <c r="C20" s="84" t="s">
        <v>167</v>
      </c>
      <c r="D20" s="71"/>
      <c r="E20" s="231"/>
      <c r="F20" s="231"/>
      <c r="G20" s="106">
        <v>8</v>
      </c>
      <c r="H20" s="238"/>
    </row>
    <row r="21" spans="2:8" ht="30" x14ac:dyDescent="0.25">
      <c r="B21" s="68" t="s">
        <v>146</v>
      </c>
      <c r="C21" s="84" t="s">
        <v>8</v>
      </c>
      <c r="D21" s="98"/>
      <c r="E21" s="94" t="s">
        <v>50</v>
      </c>
      <c r="F21" s="94">
        <v>45291</v>
      </c>
      <c r="G21" s="106">
        <v>1</v>
      </c>
      <c r="H21" s="84" t="s">
        <v>157</v>
      </c>
    </row>
    <row r="22" spans="2:8" x14ac:dyDescent="0.25">
      <c r="B22" s="68" t="s">
        <v>147</v>
      </c>
      <c r="C22" s="84" t="s">
        <v>154</v>
      </c>
      <c r="D22" s="98"/>
      <c r="E22" s="99"/>
      <c r="F22" s="99"/>
      <c r="G22" s="107"/>
      <c r="H22" s="100"/>
    </row>
    <row r="23" spans="2:8" ht="45" x14ac:dyDescent="0.25">
      <c r="B23" s="68" t="s">
        <v>148</v>
      </c>
      <c r="C23" s="96" t="s">
        <v>7</v>
      </c>
      <c r="D23" s="102"/>
      <c r="E23" s="94" t="s">
        <v>50</v>
      </c>
      <c r="F23" s="94">
        <v>45291</v>
      </c>
      <c r="G23" s="106">
        <v>0</v>
      </c>
      <c r="H23" s="85" t="s">
        <v>158</v>
      </c>
    </row>
    <row r="24" spans="2:8" ht="45" customHeight="1" x14ac:dyDescent="0.25">
      <c r="B24" s="68" t="s">
        <v>149</v>
      </c>
      <c r="C24" s="96" t="s">
        <v>6</v>
      </c>
      <c r="D24" s="102"/>
      <c r="E24" s="94" t="s">
        <v>50</v>
      </c>
      <c r="F24" s="94">
        <v>45291</v>
      </c>
      <c r="G24" s="106">
        <v>0</v>
      </c>
      <c r="H24" s="85" t="s">
        <v>158</v>
      </c>
    </row>
    <row r="25" spans="2:8" x14ac:dyDescent="0.25">
      <c r="B25" s="68" t="s">
        <v>150</v>
      </c>
      <c r="C25" s="84" t="s">
        <v>155</v>
      </c>
      <c r="D25" s="98"/>
      <c r="E25" s="99"/>
      <c r="F25" s="99"/>
      <c r="G25" s="107"/>
      <c r="H25" s="100"/>
    </row>
    <row r="26" spans="2:8" ht="30" x14ac:dyDescent="0.25">
      <c r="B26" s="11" t="s">
        <v>151</v>
      </c>
      <c r="C26" s="2" t="s">
        <v>5</v>
      </c>
      <c r="D26" s="103"/>
      <c r="E26" s="94" t="s">
        <v>50</v>
      </c>
      <c r="F26" s="94">
        <v>45291</v>
      </c>
      <c r="G26" s="108">
        <v>167.09</v>
      </c>
      <c r="H26" s="43" t="s">
        <v>159</v>
      </c>
    </row>
    <row r="27" spans="2:8" ht="30" x14ac:dyDescent="0.25">
      <c r="B27" s="11" t="s">
        <v>152</v>
      </c>
      <c r="C27" s="2" t="s">
        <v>4</v>
      </c>
      <c r="D27" s="103"/>
      <c r="E27" s="94" t="s">
        <v>50</v>
      </c>
      <c r="F27" s="94">
        <v>45291</v>
      </c>
      <c r="G27" s="108">
        <v>2.16</v>
      </c>
      <c r="H27" s="43" t="s">
        <v>160</v>
      </c>
    </row>
    <row r="28" spans="2:8" ht="30.75" thickBot="1" x14ac:dyDescent="0.3">
      <c r="B28" s="59" t="s">
        <v>153</v>
      </c>
      <c r="C28" s="97" t="s">
        <v>3</v>
      </c>
      <c r="D28" s="104"/>
      <c r="E28" s="94" t="s">
        <v>50</v>
      </c>
      <c r="F28" s="94">
        <v>45291</v>
      </c>
      <c r="G28" s="109">
        <v>1.048</v>
      </c>
      <c r="H28" s="82" t="s">
        <v>161</v>
      </c>
    </row>
    <row r="29" spans="2:8" ht="15.75" thickBot="1" x14ac:dyDescent="0.3">
      <c r="B29" s="101">
        <v>4</v>
      </c>
      <c r="C29" s="225" t="s">
        <v>90</v>
      </c>
      <c r="D29" s="226"/>
      <c r="E29" s="226"/>
      <c r="F29" s="226"/>
      <c r="G29" s="226"/>
      <c r="H29" s="227"/>
    </row>
    <row r="30" spans="2:8" x14ac:dyDescent="0.25">
      <c r="B30" s="228" t="s">
        <v>2</v>
      </c>
      <c r="C30" s="247" t="s">
        <v>111</v>
      </c>
      <c r="D30" s="247" t="s">
        <v>112</v>
      </c>
      <c r="E30" s="93" t="s">
        <v>50</v>
      </c>
      <c r="F30" s="93" t="s">
        <v>51</v>
      </c>
      <c r="G30" s="106">
        <v>68542.994660204859</v>
      </c>
      <c r="H30" s="254"/>
    </row>
    <row r="31" spans="2:8" x14ac:dyDescent="0.25">
      <c r="B31" s="235"/>
      <c r="C31" s="237"/>
      <c r="D31" s="237"/>
      <c r="E31" s="64" t="s">
        <v>91</v>
      </c>
      <c r="F31" s="64" t="s">
        <v>92</v>
      </c>
      <c r="G31" s="108">
        <v>70071.233112573827</v>
      </c>
      <c r="H31" s="232"/>
    </row>
    <row r="32" spans="2:8" x14ac:dyDescent="0.25">
      <c r="B32" s="235"/>
      <c r="C32" s="237"/>
      <c r="D32" s="237"/>
      <c r="E32" s="64" t="s">
        <v>93</v>
      </c>
      <c r="F32" s="64" t="s">
        <v>85</v>
      </c>
      <c r="G32" s="108">
        <v>71529.861884223908</v>
      </c>
      <c r="H32" s="232"/>
    </row>
    <row r="33" spans="2:8" x14ac:dyDescent="0.25">
      <c r="B33" s="235"/>
      <c r="C33" s="237"/>
      <c r="D33" s="237"/>
      <c r="E33" s="64" t="s">
        <v>94</v>
      </c>
      <c r="F33" s="64" t="s">
        <v>95</v>
      </c>
      <c r="G33" s="108">
        <v>66683.807081386505</v>
      </c>
      <c r="H33" s="232"/>
    </row>
    <row r="34" spans="2:8" x14ac:dyDescent="0.25">
      <c r="B34" s="229"/>
      <c r="C34" s="238"/>
      <c r="D34" s="238"/>
      <c r="E34" s="64" t="s">
        <v>96</v>
      </c>
      <c r="F34" s="64" t="s">
        <v>87</v>
      </c>
      <c r="G34" s="108">
        <v>68270.056448949996</v>
      </c>
      <c r="H34" s="233"/>
    </row>
    <row r="35" spans="2:8" x14ac:dyDescent="0.25">
      <c r="B35" s="234" t="s">
        <v>97</v>
      </c>
      <c r="C35" s="236" t="s">
        <v>113</v>
      </c>
      <c r="D35" s="236" t="s">
        <v>114</v>
      </c>
      <c r="E35" s="64" t="s">
        <v>50</v>
      </c>
      <c r="F35" s="64" t="s">
        <v>51</v>
      </c>
      <c r="G35" s="108">
        <v>68542.994660204859</v>
      </c>
      <c r="H35" s="239"/>
    </row>
    <row r="36" spans="2:8" x14ac:dyDescent="0.25">
      <c r="B36" s="235"/>
      <c r="C36" s="237"/>
      <c r="D36" s="237"/>
      <c r="E36" s="64" t="s">
        <v>91</v>
      </c>
      <c r="F36" s="64" t="s">
        <v>92</v>
      </c>
      <c r="G36" s="108">
        <v>70071.233112573827</v>
      </c>
      <c r="H36" s="232"/>
    </row>
    <row r="37" spans="2:8" x14ac:dyDescent="0.25">
      <c r="B37" s="235"/>
      <c r="C37" s="237"/>
      <c r="D37" s="237"/>
      <c r="E37" s="64" t="s">
        <v>93</v>
      </c>
      <c r="F37" s="64" t="s">
        <v>85</v>
      </c>
      <c r="G37" s="108">
        <v>71529.861884223908</v>
      </c>
      <c r="H37" s="232"/>
    </row>
    <row r="38" spans="2:8" x14ac:dyDescent="0.25">
      <c r="B38" s="235"/>
      <c r="C38" s="237"/>
      <c r="D38" s="237"/>
      <c r="E38" s="64" t="s">
        <v>94</v>
      </c>
      <c r="F38" s="64" t="s">
        <v>95</v>
      </c>
      <c r="G38" s="108">
        <v>66683.807081386505</v>
      </c>
      <c r="H38" s="232"/>
    </row>
    <row r="39" spans="2:8" x14ac:dyDescent="0.25">
      <c r="B39" s="229"/>
      <c r="C39" s="238"/>
      <c r="D39" s="238"/>
      <c r="E39" s="64" t="s">
        <v>96</v>
      </c>
      <c r="F39" s="64" t="s">
        <v>87</v>
      </c>
      <c r="G39" s="108">
        <v>68270.056448949996</v>
      </c>
      <c r="H39" s="233"/>
    </row>
    <row r="40" spans="2:8" x14ac:dyDescent="0.25">
      <c r="B40" s="234" t="s">
        <v>98</v>
      </c>
      <c r="C40" s="236" t="s">
        <v>115</v>
      </c>
      <c r="D40" s="236" t="s">
        <v>116</v>
      </c>
      <c r="E40" s="64" t="s">
        <v>50</v>
      </c>
      <c r="F40" s="64" t="s">
        <v>51</v>
      </c>
      <c r="G40" s="108">
        <v>495.68356360000001</v>
      </c>
      <c r="H40" s="239"/>
    </row>
    <row r="41" spans="2:8" x14ac:dyDescent="0.25">
      <c r="B41" s="235"/>
      <c r="C41" s="237"/>
      <c r="D41" s="237"/>
      <c r="E41" s="64" t="s">
        <v>91</v>
      </c>
      <c r="F41" s="64" t="s">
        <v>92</v>
      </c>
      <c r="G41" s="108">
        <v>553.73727123200001</v>
      </c>
      <c r="H41" s="232"/>
    </row>
    <row r="42" spans="2:8" x14ac:dyDescent="0.25">
      <c r="B42" s="235"/>
      <c r="C42" s="237"/>
      <c r="D42" s="237"/>
      <c r="E42" s="64" t="s">
        <v>93</v>
      </c>
      <c r="F42" s="64" t="s">
        <v>85</v>
      </c>
      <c r="G42" s="108">
        <v>618.52188546944012</v>
      </c>
      <c r="H42" s="232"/>
    </row>
    <row r="43" spans="2:8" x14ac:dyDescent="0.25">
      <c r="B43" s="235"/>
      <c r="C43" s="237"/>
      <c r="D43" s="237"/>
      <c r="E43" s="64" t="s">
        <v>94</v>
      </c>
      <c r="F43" s="64" t="s">
        <v>95</v>
      </c>
      <c r="G43" s="108">
        <v>691.03477946225587</v>
      </c>
      <c r="H43" s="232"/>
    </row>
    <row r="44" spans="2:8" ht="15.75" thickBot="1" x14ac:dyDescent="0.3">
      <c r="B44" s="240"/>
      <c r="C44" s="241"/>
      <c r="D44" s="241"/>
      <c r="E44" s="64" t="s">
        <v>96</v>
      </c>
      <c r="F44" s="64" t="s">
        <v>87</v>
      </c>
      <c r="G44" s="108">
        <v>743.95922136812203</v>
      </c>
      <c r="H44" s="245"/>
    </row>
    <row r="45" spans="2:8" ht="15.75" thickBot="1" x14ac:dyDescent="0.3">
      <c r="B45" s="101">
        <v>5</v>
      </c>
      <c r="C45" s="225" t="s">
        <v>100</v>
      </c>
      <c r="D45" s="226"/>
      <c r="E45" s="226"/>
      <c r="F45" s="226"/>
      <c r="G45" s="226"/>
      <c r="H45" s="227"/>
    </row>
    <row r="46" spans="2:8" x14ac:dyDescent="0.25">
      <c r="B46" s="228" t="s">
        <v>1</v>
      </c>
      <c r="C46" s="247" t="s">
        <v>111</v>
      </c>
      <c r="D46" s="247" t="s">
        <v>112</v>
      </c>
      <c r="E46" s="93" t="s">
        <v>50</v>
      </c>
      <c r="F46" s="93" t="s">
        <v>51</v>
      </c>
      <c r="G46" s="108">
        <v>12.05545</v>
      </c>
      <c r="H46" s="254"/>
    </row>
    <row r="47" spans="2:8" x14ac:dyDescent="0.25">
      <c r="B47" s="235"/>
      <c r="C47" s="237"/>
      <c r="D47" s="237"/>
      <c r="E47" s="64" t="s">
        <v>91</v>
      </c>
      <c r="F47" s="64" t="s">
        <v>92</v>
      </c>
      <c r="G47" s="108">
        <v>12.05545</v>
      </c>
      <c r="H47" s="232"/>
    </row>
    <row r="48" spans="2:8" x14ac:dyDescent="0.25">
      <c r="B48" s="235"/>
      <c r="C48" s="237"/>
      <c r="D48" s="237"/>
      <c r="E48" s="64" t="s">
        <v>93</v>
      </c>
      <c r="F48" s="64" t="s">
        <v>85</v>
      </c>
      <c r="G48" s="108">
        <v>12.05545</v>
      </c>
      <c r="H48" s="232"/>
    </row>
    <row r="49" spans="2:8" x14ac:dyDescent="0.25">
      <c r="B49" s="235"/>
      <c r="C49" s="237"/>
      <c r="D49" s="237"/>
      <c r="E49" s="64" t="s">
        <v>94</v>
      </c>
      <c r="F49" s="64" t="s">
        <v>95</v>
      </c>
      <c r="G49" s="108">
        <v>12.05545</v>
      </c>
      <c r="H49" s="232"/>
    </row>
    <row r="50" spans="2:8" x14ac:dyDescent="0.25">
      <c r="B50" s="229"/>
      <c r="C50" s="238"/>
      <c r="D50" s="238"/>
      <c r="E50" s="64" t="s">
        <v>96</v>
      </c>
      <c r="F50" s="64" t="s">
        <v>87</v>
      </c>
      <c r="G50" s="108">
        <v>12.05545</v>
      </c>
      <c r="H50" s="233"/>
    </row>
    <row r="51" spans="2:8" x14ac:dyDescent="0.25">
      <c r="B51" s="234" t="s">
        <v>103</v>
      </c>
      <c r="C51" s="236" t="s">
        <v>113</v>
      </c>
      <c r="D51" s="236" t="s">
        <v>114</v>
      </c>
      <c r="E51" s="64" t="s">
        <v>50</v>
      </c>
      <c r="F51" s="64" t="s">
        <v>51</v>
      </c>
      <c r="G51" s="108">
        <v>12.05545</v>
      </c>
      <c r="H51" s="239"/>
    </row>
    <row r="52" spans="2:8" x14ac:dyDescent="0.25">
      <c r="B52" s="235"/>
      <c r="C52" s="237"/>
      <c r="D52" s="237"/>
      <c r="E52" s="64" t="s">
        <v>91</v>
      </c>
      <c r="F52" s="64" t="s">
        <v>92</v>
      </c>
      <c r="G52" s="108">
        <v>12.05545</v>
      </c>
      <c r="H52" s="232"/>
    </row>
    <row r="53" spans="2:8" x14ac:dyDescent="0.25">
      <c r="B53" s="235"/>
      <c r="C53" s="237"/>
      <c r="D53" s="237"/>
      <c r="E53" s="64" t="s">
        <v>93</v>
      </c>
      <c r="F53" s="64" t="s">
        <v>85</v>
      </c>
      <c r="G53" s="108">
        <v>12.05545</v>
      </c>
      <c r="H53" s="232"/>
    </row>
    <row r="54" spans="2:8" x14ac:dyDescent="0.25">
      <c r="B54" s="235"/>
      <c r="C54" s="237"/>
      <c r="D54" s="237"/>
      <c r="E54" s="64" t="s">
        <v>94</v>
      </c>
      <c r="F54" s="64" t="s">
        <v>95</v>
      </c>
      <c r="G54" s="108">
        <v>12.05545</v>
      </c>
      <c r="H54" s="232"/>
    </row>
    <row r="55" spans="2:8" x14ac:dyDescent="0.25">
      <c r="B55" s="229"/>
      <c r="C55" s="238"/>
      <c r="D55" s="238"/>
      <c r="E55" s="64" t="s">
        <v>96</v>
      </c>
      <c r="F55" s="64" t="s">
        <v>87</v>
      </c>
      <c r="G55" s="108">
        <v>12.05545</v>
      </c>
      <c r="H55" s="233"/>
    </row>
    <row r="56" spans="2:8" x14ac:dyDescent="0.25">
      <c r="B56" s="234" t="s">
        <v>104</v>
      </c>
      <c r="C56" s="236" t="s">
        <v>115</v>
      </c>
      <c r="D56" s="236" t="s">
        <v>116</v>
      </c>
      <c r="E56" s="64" t="s">
        <v>50</v>
      </c>
      <c r="F56" s="64" t="s">
        <v>51</v>
      </c>
      <c r="G56" s="108">
        <v>13.288000000000002</v>
      </c>
      <c r="H56" s="239" t="s">
        <v>162</v>
      </c>
    </row>
    <row r="57" spans="2:8" x14ac:dyDescent="0.25">
      <c r="B57" s="235"/>
      <c r="C57" s="237"/>
      <c r="D57" s="237"/>
      <c r="E57" s="64" t="s">
        <v>91</v>
      </c>
      <c r="F57" s="64" t="s">
        <v>92</v>
      </c>
      <c r="G57" s="108">
        <v>13.288000000000002</v>
      </c>
      <c r="H57" s="232"/>
    </row>
    <row r="58" spans="2:8" x14ac:dyDescent="0.25">
      <c r="B58" s="235"/>
      <c r="C58" s="237"/>
      <c r="D58" s="237"/>
      <c r="E58" s="64" t="s">
        <v>93</v>
      </c>
      <c r="F58" s="64" t="s">
        <v>85</v>
      </c>
      <c r="G58" s="108">
        <v>13.288000000000002</v>
      </c>
      <c r="H58" s="232"/>
    </row>
    <row r="59" spans="2:8" x14ac:dyDescent="0.25">
      <c r="B59" s="235"/>
      <c r="C59" s="237"/>
      <c r="D59" s="237"/>
      <c r="E59" s="64" t="s">
        <v>94</v>
      </c>
      <c r="F59" s="64" t="s">
        <v>95</v>
      </c>
      <c r="G59" s="108">
        <v>13.288000000000002</v>
      </c>
      <c r="H59" s="232"/>
    </row>
    <row r="60" spans="2:8" ht="15.75" thickBot="1" x14ac:dyDescent="0.3">
      <c r="B60" s="240"/>
      <c r="C60" s="241"/>
      <c r="D60" s="241"/>
      <c r="E60" s="64" t="s">
        <v>96</v>
      </c>
      <c r="F60" s="64" t="s">
        <v>87</v>
      </c>
      <c r="G60" s="108">
        <v>13.288000000000002</v>
      </c>
      <c r="H60" s="245"/>
    </row>
    <row r="61" spans="2:8" ht="15.75" thickBot="1" x14ac:dyDescent="0.3">
      <c r="B61" s="101">
        <v>6</v>
      </c>
      <c r="C61" s="225" t="s">
        <v>220</v>
      </c>
      <c r="D61" s="226"/>
      <c r="E61" s="226"/>
      <c r="F61" s="226"/>
      <c r="G61" s="226"/>
      <c r="H61" s="227"/>
    </row>
    <row r="62" spans="2:8" ht="60" x14ac:dyDescent="0.25">
      <c r="B62" s="121" t="s">
        <v>0</v>
      </c>
      <c r="C62" s="125" t="s">
        <v>111</v>
      </c>
      <c r="D62" s="125" t="s">
        <v>112</v>
      </c>
      <c r="E62" s="126" t="s">
        <v>50</v>
      </c>
      <c r="F62" s="126" t="s">
        <v>87</v>
      </c>
      <c r="G62" s="108">
        <v>19054.668741562688</v>
      </c>
      <c r="H62" s="200"/>
    </row>
    <row r="63" spans="2:8" ht="60" x14ac:dyDescent="0.25">
      <c r="B63" s="194" t="s">
        <v>106</v>
      </c>
      <c r="C63" s="192" t="s">
        <v>113</v>
      </c>
      <c r="D63" s="192" t="s">
        <v>114</v>
      </c>
      <c r="E63" s="196" t="s">
        <v>50</v>
      </c>
      <c r="F63" s="196" t="s">
        <v>87</v>
      </c>
      <c r="G63" s="108">
        <v>0</v>
      </c>
      <c r="H63" s="201"/>
    </row>
    <row r="64" spans="2:8" ht="45.75" thickBot="1" x14ac:dyDescent="0.3">
      <c r="B64" s="195" t="s">
        <v>107</v>
      </c>
      <c r="C64" s="193" t="s">
        <v>115</v>
      </c>
      <c r="D64" s="193" t="s">
        <v>116</v>
      </c>
      <c r="E64" s="37" t="s">
        <v>50</v>
      </c>
      <c r="F64" s="37" t="s">
        <v>87</v>
      </c>
      <c r="G64" s="108">
        <v>0</v>
      </c>
      <c r="H64" s="202"/>
    </row>
    <row r="65" spans="2:8" ht="15.75" thickBot="1" x14ac:dyDescent="0.3">
      <c r="B65" s="101" t="s">
        <v>215</v>
      </c>
      <c r="C65" s="225" t="s">
        <v>221</v>
      </c>
      <c r="D65" s="226"/>
      <c r="E65" s="226"/>
      <c r="F65" s="226"/>
      <c r="G65" s="226"/>
      <c r="H65" s="227"/>
    </row>
    <row r="66" spans="2:8" ht="20.100000000000001" customHeight="1" x14ac:dyDescent="0.25">
      <c r="B66" s="228" t="s">
        <v>216</v>
      </c>
      <c r="C66" s="247" t="s">
        <v>111</v>
      </c>
      <c r="D66" s="247" t="s">
        <v>112</v>
      </c>
      <c r="E66" s="93" t="s">
        <v>50</v>
      </c>
      <c r="F66" s="93" t="s">
        <v>51</v>
      </c>
      <c r="G66" s="108">
        <v>6351.5562471875628</v>
      </c>
      <c r="H66" s="259"/>
    </row>
    <row r="67" spans="2:8" ht="20.100000000000001" customHeight="1" x14ac:dyDescent="0.25">
      <c r="B67" s="235"/>
      <c r="C67" s="237"/>
      <c r="D67" s="237"/>
      <c r="E67" s="64" t="s">
        <v>91</v>
      </c>
      <c r="F67" s="64" t="s">
        <v>92</v>
      </c>
      <c r="G67" s="108">
        <v>6351.5562471875628</v>
      </c>
      <c r="H67" s="260"/>
    </row>
    <row r="68" spans="2:8" ht="20.100000000000001" customHeight="1" x14ac:dyDescent="0.25">
      <c r="B68" s="229"/>
      <c r="C68" s="238"/>
      <c r="D68" s="238"/>
      <c r="E68" s="64" t="s">
        <v>93</v>
      </c>
      <c r="F68" s="64" t="s">
        <v>85</v>
      </c>
      <c r="G68" s="108">
        <v>6351.5562471875628</v>
      </c>
      <c r="H68" s="261"/>
    </row>
    <row r="69" spans="2:8" ht="60" x14ac:dyDescent="0.25">
      <c r="B69" s="188" t="s">
        <v>217</v>
      </c>
      <c r="C69" s="189" t="s">
        <v>113</v>
      </c>
      <c r="D69" s="189" t="s">
        <v>114</v>
      </c>
      <c r="E69" s="64" t="s">
        <v>50</v>
      </c>
      <c r="F69" s="64" t="s">
        <v>87</v>
      </c>
      <c r="G69" s="108">
        <v>0</v>
      </c>
      <c r="H69" s="191"/>
    </row>
    <row r="70" spans="2:8" ht="45.75" thickBot="1" x14ac:dyDescent="0.3">
      <c r="B70" s="12" t="s">
        <v>218</v>
      </c>
      <c r="C70" s="38" t="s">
        <v>115</v>
      </c>
      <c r="D70" s="38" t="s">
        <v>116</v>
      </c>
      <c r="E70" s="37" t="s">
        <v>50</v>
      </c>
      <c r="F70" s="39" t="s">
        <v>87</v>
      </c>
      <c r="G70" s="110">
        <v>0</v>
      </c>
      <c r="H70" s="80"/>
    </row>
    <row r="71" spans="2:8" x14ac:dyDescent="0.25">
      <c r="B71" s="33"/>
      <c r="C71" s="76"/>
      <c r="D71" s="76"/>
      <c r="E71" s="77"/>
      <c r="F71" s="77"/>
      <c r="G71" s="76"/>
      <c r="H71" s="76"/>
    </row>
    <row r="72" spans="2:8" x14ac:dyDescent="0.25">
      <c r="B72" s="246" t="s">
        <v>79</v>
      </c>
      <c r="C72" s="246"/>
      <c r="D72" s="246"/>
      <c r="E72" s="246"/>
      <c r="F72" s="246"/>
      <c r="G72" s="246"/>
      <c r="H72" s="246"/>
    </row>
  </sheetData>
  <mergeCells count="54">
    <mergeCell ref="B66:B68"/>
    <mergeCell ref="H46:H50"/>
    <mergeCell ref="D46:D50"/>
    <mergeCell ref="C46:C50"/>
    <mergeCell ref="B46:B50"/>
    <mergeCell ref="H51:H55"/>
    <mergeCell ref="C65:H65"/>
    <mergeCell ref="B56:B60"/>
    <mergeCell ref="B51:B55"/>
    <mergeCell ref="H66:H68"/>
    <mergeCell ref="D66:D68"/>
    <mergeCell ref="C66:C68"/>
    <mergeCell ref="D56:D60"/>
    <mergeCell ref="D51:D55"/>
    <mergeCell ref="C56:C60"/>
    <mergeCell ref="C51:C55"/>
    <mergeCell ref="B35:B39"/>
    <mergeCell ref="H40:H44"/>
    <mergeCell ref="D40:D44"/>
    <mergeCell ref="C40:C44"/>
    <mergeCell ref="B40:B44"/>
    <mergeCell ref="B72:H72"/>
    <mergeCell ref="H10:H11"/>
    <mergeCell ref="G10:G11"/>
    <mergeCell ref="D10:D11"/>
    <mergeCell ref="C10:C11"/>
    <mergeCell ref="B10:B11"/>
    <mergeCell ref="C61:H61"/>
    <mergeCell ref="C45:H45"/>
    <mergeCell ref="C29:H29"/>
    <mergeCell ref="C18:H18"/>
    <mergeCell ref="C14:H14"/>
    <mergeCell ref="H35:H39"/>
    <mergeCell ref="D35:D39"/>
    <mergeCell ref="C35:C39"/>
    <mergeCell ref="H56:H60"/>
    <mergeCell ref="E10:F10"/>
    <mergeCell ref="B9:H9"/>
    <mergeCell ref="B4:H4"/>
    <mergeCell ref="B3:H3"/>
    <mergeCell ref="B2:H2"/>
    <mergeCell ref="B19:B20"/>
    <mergeCell ref="F19:F20"/>
    <mergeCell ref="E19:E20"/>
    <mergeCell ref="C12:H12"/>
    <mergeCell ref="B6:E6"/>
    <mergeCell ref="F6:H6"/>
    <mergeCell ref="B7:E7"/>
    <mergeCell ref="F7:H7"/>
    <mergeCell ref="H30:H34"/>
    <mergeCell ref="D30:D34"/>
    <mergeCell ref="C30:C34"/>
    <mergeCell ref="B30:B34"/>
    <mergeCell ref="H19:H20"/>
  </mergeCells>
  <hyperlinks>
    <hyperlink ref="G13" r:id="rId1"/>
  </hyperlinks>
  <pageMargins left="0.7" right="0.7" top="0.75" bottom="0.75" header="0.3" footer="0.3"/>
  <pageSetup paperSize="9" orientation="portrait" r:id="rId2"/>
  <drawing r:id="rId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B1:M19"/>
  <sheetViews>
    <sheetView zoomScaleNormal="100" workbookViewId="0">
      <selection activeCell="C6" sqref="C6:G6"/>
    </sheetView>
  </sheetViews>
  <sheetFormatPr defaultRowHeight="12.75" x14ac:dyDescent="0.2"/>
  <cols>
    <col min="1" max="1" width="3.7109375" style="22" customWidth="1"/>
    <col min="2" max="2" width="12.7109375" style="24" customWidth="1"/>
    <col min="3" max="3" width="30.7109375" style="22" customWidth="1"/>
    <col min="4" max="4" width="4.7109375" style="22" customWidth="1"/>
    <col min="5" max="5" width="20.7109375" style="22" customWidth="1"/>
    <col min="6" max="6" width="4.7109375" style="22" customWidth="1"/>
    <col min="7" max="7" width="20.7109375" style="22" customWidth="1"/>
    <col min="8" max="8" width="4.7109375" style="22" customWidth="1"/>
    <col min="9" max="13" width="15.7109375" style="22" customWidth="1"/>
    <col min="14" max="16384" width="9.140625" style="22"/>
  </cols>
  <sheetData>
    <row r="1" spans="2:13" ht="15" customHeight="1" x14ac:dyDescent="0.2"/>
    <row r="2" spans="2:13" s="23" customFormat="1" ht="15" customHeight="1" x14ac:dyDescent="0.25">
      <c r="B2" s="324" t="s">
        <v>39</v>
      </c>
      <c r="C2" s="324"/>
      <c r="D2" s="324"/>
      <c r="E2" s="324"/>
      <c r="F2" s="324"/>
      <c r="G2" s="324"/>
      <c r="H2" s="324"/>
      <c r="I2" s="324"/>
      <c r="J2" s="324"/>
      <c r="K2" s="324"/>
      <c r="L2" s="324"/>
      <c r="M2" s="324"/>
    </row>
    <row r="3" spans="2:13" s="23" customFormat="1" ht="15" customHeight="1" x14ac:dyDescent="0.25">
      <c r="B3" s="325" t="s">
        <v>109</v>
      </c>
      <c r="C3" s="325"/>
      <c r="D3" s="325"/>
      <c r="E3" s="325"/>
      <c r="F3" s="325"/>
      <c r="G3" s="325"/>
      <c r="H3" s="325"/>
      <c r="I3" s="325"/>
      <c r="J3" s="325"/>
      <c r="K3" s="325"/>
      <c r="L3" s="325"/>
      <c r="M3" s="325"/>
    </row>
    <row r="4" spans="2:13" ht="15" customHeight="1" x14ac:dyDescent="0.2">
      <c r="B4" s="323" t="str">
        <f>'4.10.1_Тосно'!$B$4</f>
        <v>МО "Тельмановское сельское поселение" Тосненского МР</v>
      </c>
      <c r="C4" s="323"/>
      <c r="D4" s="323"/>
      <c r="E4" s="323"/>
      <c r="F4" s="323"/>
      <c r="G4" s="323"/>
      <c r="H4" s="323"/>
      <c r="I4" s="323"/>
      <c r="J4" s="323"/>
      <c r="K4" s="323"/>
      <c r="L4" s="323"/>
      <c r="M4" s="323"/>
    </row>
    <row r="5" spans="2:13" ht="15" customHeight="1" x14ac:dyDescent="0.2">
      <c r="B5" s="210"/>
      <c r="C5" s="210"/>
      <c r="D5" s="210"/>
      <c r="E5" s="210"/>
      <c r="F5" s="210"/>
      <c r="G5" s="210"/>
      <c r="H5" s="210"/>
      <c r="I5" s="210"/>
      <c r="J5" s="210"/>
      <c r="K5" s="210"/>
      <c r="L5" s="210"/>
      <c r="M5" s="210"/>
    </row>
    <row r="6" spans="2:13" ht="15" customHeight="1" x14ac:dyDescent="0.2">
      <c r="B6" s="210"/>
      <c r="C6" s="337" t="s">
        <v>224</v>
      </c>
      <c r="D6" s="337"/>
      <c r="E6" s="337"/>
      <c r="F6" s="337"/>
      <c r="G6" s="337"/>
      <c r="H6" s="342" t="s">
        <v>228</v>
      </c>
      <c r="I6" s="342"/>
      <c r="J6" s="210"/>
      <c r="K6" s="210"/>
      <c r="L6" s="210"/>
      <c r="M6" s="210"/>
    </row>
    <row r="7" spans="2:13" ht="15" customHeight="1" x14ac:dyDescent="0.25">
      <c r="B7" s="36"/>
      <c r="C7" s="338" t="s">
        <v>226</v>
      </c>
      <c r="D7" s="338"/>
      <c r="E7" s="338"/>
      <c r="F7" s="338"/>
      <c r="G7" s="338"/>
      <c r="H7" s="343" t="s">
        <v>227</v>
      </c>
      <c r="I7" s="343"/>
      <c r="J7" s="35"/>
      <c r="K7" s="35"/>
      <c r="L7" s="35"/>
      <c r="M7" s="35"/>
    </row>
    <row r="8" spans="2:13" ht="15" customHeight="1" thickBot="1" x14ac:dyDescent="0.25">
      <c r="B8" s="36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</row>
    <row r="9" spans="2:13" ht="14.25" x14ac:dyDescent="0.2">
      <c r="B9" s="214" t="s">
        <v>19</v>
      </c>
      <c r="C9" s="215"/>
      <c r="D9" s="215"/>
      <c r="E9" s="215"/>
      <c r="F9" s="215"/>
      <c r="G9" s="215"/>
      <c r="H9" s="215"/>
      <c r="I9" s="215"/>
      <c r="J9" s="215"/>
      <c r="K9" s="215"/>
      <c r="L9" s="215"/>
      <c r="M9" s="216"/>
    </row>
    <row r="10" spans="2:13" ht="14.25" x14ac:dyDescent="0.2">
      <c r="B10" s="275" t="s">
        <v>18</v>
      </c>
      <c r="C10" s="294" t="s">
        <v>40</v>
      </c>
      <c r="D10" s="294" t="s">
        <v>24</v>
      </c>
      <c r="E10" s="294"/>
      <c r="F10" s="294" t="s">
        <v>52</v>
      </c>
      <c r="G10" s="294"/>
      <c r="H10" s="294" t="s">
        <v>41</v>
      </c>
      <c r="I10" s="294"/>
      <c r="J10" s="294" t="s">
        <v>25</v>
      </c>
      <c r="K10" s="294"/>
      <c r="L10" s="294"/>
      <c r="M10" s="295"/>
    </row>
    <row r="11" spans="2:13" ht="60" customHeight="1" x14ac:dyDescent="0.2">
      <c r="B11" s="275"/>
      <c r="C11" s="294"/>
      <c r="D11" s="294"/>
      <c r="E11" s="294"/>
      <c r="F11" s="294"/>
      <c r="G11" s="294"/>
      <c r="H11" s="294"/>
      <c r="I11" s="294"/>
      <c r="J11" s="294" t="s">
        <v>26</v>
      </c>
      <c r="K11" s="294"/>
      <c r="L11" s="294" t="s">
        <v>27</v>
      </c>
      <c r="M11" s="295"/>
    </row>
    <row r="12" spans="2:13" ht="29.25" thickBot="1" x14ac:dyDescent="0.25">
      <c r="B12" s="276"/>
      <c r="C12" s="314"/>
      <c r="D12" s="314"/>
      <c r="E12" s="314"/>
      <c r="F12" s="314"/>
      <c r="G12" s="314"/>
      <c r="H12" s="314"/>
      <c r="I12" s="314"/>
      <c r="J12" s="16" t="s">
        <v>28</v>
      </c>
      <c r="K12" s="16" t="s">
        <v>29</v>
      </c>
      <c r="L12" s="16" t="s">
        <v>72</v>
      </c>
      <c r="M12" s="8" t="s">
        <v>60</v>
      </c>
    </row>
    <row r="13" spans="2:13" ht="30" customHeight="1" x14ac:dyDescent="0.2">
      <c r="B13" s="6" t="s">
        <v>37</v>
      </c>
      <c r="C13" s="47" t="s">
        <v>16</v>
      </c>
      <c r="D13" s="238" t="s">
        <v>43</v>
      </c>
      <c r="E13" s="238"/>
      <c r="F13" s="238"/>
      <c r="G13" s="238"/>
      <c r="H13" s="238"/>
      <c r="I13" s="238"/>
      <c r="J13" s="238"/>
      <c r="K13" s="238"/>
      <c r="L13" s="238"/>
      <c r="M13" s="233"/>
    </row>
    <row r="14" spans="2:13" ht="30" customHeight="1" x14ac:dyDescent="0.2">
      <c r="B14" s="4" t="s">
        <v>13</v>
      </c>
      <c r="C14" s="48" t="s">
        <v>30</v>
      </c>
      <c r="D14" s="308" t="str">
        <f>'4.10.2_Тосно'!$D$14</f>
        <v>Тосненский муниципальный район, Тельмановское (41648443)</v>
      </c>
      <c r="E14" s="263"/>
      <c r="F14" s="263"/>
      <c r="G14" s="263"/>
      <c r="H14" s="263"/>
      <c r="I14" s="263"/>
      <c r="J14" s="263"/>
      <c r="K14" s="263"/>
      <c r="L14" s="263"/>
      <c r="M14" s="262"/>
    </row>
    <row r="15" spans="2:13" ht="30" customHeight="1" x14ac:dyDescent="0.2">
      <c r="B15" s="4" t="s">
        <v>38</v>
      </c>
      <c r="C15" s="48" t="s">
        <v>31</v>
      </c>
      <c r="D15" s="307" t="str">
        <f>'4.10.2_Тосно'!$D$15</f>
        <v>открытая</v>
      </c>
      <c r="E15" s="299"/>
      <c r="F15" s="299"/>
      <c r="G15" s="299"/>
      <c r="H15" s="299"/>
      <c r="I15" s="299"/>
      <c r="J15" s="299"/>
      <c r="K15" s="299"/>
      <c r="L15" s="299"/>
      <c r="M15" s="300"/>
    </row>
    <row r="16" spans="2:13" ht="30" customHeight="1" x14ac:dyDescent="0.2">
      <c r="B16" s="4" t="s">
        <v>32</v>
      </c>
      <c r="C16" s="48" t="s">
        <v>33</v>
      </c>
      <c r="D16" s="307" t="str">
        <f>'4.10.2_Тосно'!$D$16</f>
        <v>котельная по адресу: Лен. обл., Тосненский МР, Тельмановское сельское поселение, пос.Тельмана, ул.Красноборская,д.3, лит. А
котельная по адресу: Лен. обл., Тосненский МР, Тельмановское сельское поселение, пос.Тельмана, ул.Красноборская,д.3, лит. Б</v>
      </c>
      <c r="E16" s="299"/>
      <c r="F16" s="299"/>
      <c r="G16" s="299"/>
      <c r="H16" s="299"/>
      <c r="I16" s="299"/>
      <c r="J16" s="299"/>
      <c r="K16" s="299"/>
      <c r="L16" s="299"/>
      <c r="M16" s="300"/>
    </row>
    <row r="17" spans="2:13" ht="88.5" customHeight="1" thickBot="1" x14ac:dyDescent="0.25">
      <c r="B17" s="5" t="s">
        <v>34</v>
      </c>
      <c r="C17" s="13" t="s">
        <v>222</v>
      </c>
      <c r="D17" s="14">
        <v>1</v>
      </c>
      <c r="E17" s="199">
        <v>1.3586</v>
      </c>
      <c r="F17" s="14">
        <v>1</v>
      </c>
      <c r="G17" s="37" t="s">
        <v>48</v>
      </c>
      <c r="H17" s="14">
        <v>1</v>
      </c>
      <c r="I17" s="37" t="s">
        <v>49</v>
      </c>
      <c r="J17" s="110">
        <f>K17*1.2</f>
        <v>1925.028</v>
      </c>
      <c r="K17" s="110">
        <v>1604.19</v>
      </c>
      <c r="L17" s="39">
        <v>43466</v>
      </c>
      <c r="M17" s="40">
        <v>43830</v>
      </c>
    </row>
    <row r="18" spans="2:13" ht="12.75" customHeight="1" x14ac:dyDescent="0.2">
      <c r="B18" s="36"/>
      <c r="C18" s="35"/>
      <c r="D18" s="35"/>
      <c r="E18" s="35"/>
      <c r="F18" s="35"/>
      <c r="G18" s="35"/>
      <c r="H18" s="35"/>
      <c r="I18" s="35"/>
      <c r="J18" s="169"/>
      <c r="K18" s="169"/>
      <c r="L18" s="35"/>
      <c r="M18" s="35"/>
    </row>
    <row r="19" spans="2:13" ht="45" customHeight="1" x14ac:dyDescent="0.2">
      <c r="B19" s="301" t="s">
        <v>42</v>
      </c>
      <c r="C19" s="301"/>
      <c r="D19" s="301"/>
      <c r="E19" s="301"/>
      <c r="F19" s="301"/>
      <c r="G19" s="301"/>
      <c r="H19" s="301"/>
      <c r="I19" s="301"/>
      <c r="J19" s="301"/>
      <c r="K19" s="301"/>
      <c r="L19" s="301"/>
      <c r="M19" s="301"/>
    </row>
  </sheetData>
  <mergeCells count="21">
    <mergeCell ref="B19:M19"/>
    <mergeCell ref="D15:M15"/>
    <mergeCell ref="D16:M16"/>
    <mergeCell ref="B9:M9"/>
    <mergeCell ref="B10:B12"/>
    <mergeCell ref="C10:C12"/>
    <mergeCell ref="D10:E12"/>
    <mergeCell ref="F10:G12"/>
    <mergeCell ref="H10:I12"/>
    <mergeCell ref="J10:M10"/>
    <mergeCell ref="J11:K11"/>
    <mergeCell ref="L11:M11"/>
    <mergeCell ref="B3:M3"/>
    <mergeCell ref="D13:M13"/>
    <mergeCell ref="D14:M14"/>
    <mergeCell ref="B4:M4"/>
    <mergeCell ref="B2:M2"/>
    <mergeCell ref="H6:I6"/>
    <mergeCell ref="H7:I7"/>
    <mergeCell ref="C6:G6"/>
    <mergeCell ref="C7:G7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1:O19"/>
  <sheetViews>
    <sheetView tabSelected="1" zoomScaleNormal="100" workbookViewId="0">
      <selection activeCell="P19" sqref="P19"/>
    </sheetView>
  </sheetViews>
  <sheetFormatPr defaultRowHeight="12.75" x14ac:dyDescent="0.2"/>
  <cols>
    <col min="1" max="1" width="3.7109375" style="22" customWidth="1"/>
    <col min="2" max="2" width="12.7109375" style="24" customWidth="1"/>
    <col min="3" max="3" width="30.7109375" style="22" customWidth="1"/>
    <col min="4" max="4" width="4.7109375" style="22" customWidth="1"/>
    <col min="5" max="5" width="20.7109375" style="22" customWidth="1"/>
    <col min="6" max="6" width="4.7109375" style="22" customWidth="1"/>
    <col min="7" max="7" width="20.7109375" style="22" customWidth="1"/>
    <col min="8" max="8" width="4.7109375" style="22" customWidth="1"/>
    <col min="9" max="13" width="15.7109375" style="22" customWidth="1"/>
    <col min="14" max="16384" width="9.140625" style="22"/>
  </cols>
  <sheetData>
    <row r="1" spans="2:15" ht="15" customHeight="1" x14ac:dyDescent="0.2"/>
    <row r="2" spans="2:15" s="23" customFormat="1" ht="15" customHeight="1" x14ac:dyDescent="0.25">
      <c r="B2" s="324" t="s">
        <v>39</v>
      </c>
      <c r="C2" s="324"/>
      <c r="D2" s="324"/>
      <c r="E2" s="324"/>
      <c r="F2" s="324"/>
      <c r="G2" s="324"/>
      <c r="H2" s="324"/>
      <c r="I2" s="324"/>
      <c r="J2" s="324"/>
      <c r="K2" s="324"/>
      <c r="L2" s="324"/>
      <c r="M2" s="324"/>
    </row>
    <row r="3" spans="2:15" s="23" customFormat="1" ht="15" customHeight="1" x14ac:dyDescent="0.25">
      <c r="B3" s="325" t="s">
        <v>109</v>
      </c>
      <c r="C3" s="325"/>
      <c r="D3" s="325"/>
      <c r="E3" s="325"/>
      <c r="F3" s="325"/>
      <c r="G3" s="325"/>
      <c r="H3" s="325"/>
      <c r="I3" s="325"/>
      <c r="J3" s="325"/>
      <c r="K3" s="325"/>
      <c r="L3" s="325"/>
      <c r="M3" s="325"/>
    </row>
    <row r="4" spans="2:15" ht="15" customHeight="1" x14ac:dyDescent="0.2">
      <c r="B4" s="323" t="str">
        <f>'4.10.1_Ломоносов'!$B$4</f>
        <v>МО "Виллозское городское поселение" Ломоносовского МР</v>
      </c>
      <c r="C4" s="323"/>
      <c r="D4" s="323"/>
      <c r="E4" s="323"/>
      <c r="F4" s="323"/>
      <c r="G4" s="323"/>
      <c r="H4" s="323"/>
      <c r="I4" s="323"/>
      <c r="J4" s="323"/>
      <c r="K4" s="323"/>
      <c r="L4" s="323"/>
      <c r="M4" s="323"/>
    </row>
    <row r="5" spans="2:15" ht="15" customHeight="1" x14ac:dyDescent="0.2">
      <c r="B5" s="210"/>
      <c r="C5" s="210"/>
      <c r="D5" s="210"/>
      <c r="E5" s="210"/>
      <c r="F5" s="210"/>
      <c r="G5" s="210"/>
      <c r="H5" s="210"/>
      <c r="I5" s="210"/>
      <c r="J5" s="210"/>
      <c r="K5" s="210"/>
      <c r="L5" s="210"/>
      <c r="M5" s="210"/>
    </row>
    <row r="6" spans="2:15" ht="15" customHeight="1" x14ac:dyDescent="0.2">
      <c r="B6" s="210"/>
      <c r="C6" s="337" t="s">
        <v>224</v>
      </c>
      <c r="D6" s="337"/>
      <c r="E6" s="337"/>
      <c r="F6" s="337"/>
      <c r="G6" s="337"/>
      <c r="H6" s="342" t="s">
        <v>228</v>
      </c>
      <c r="I6" s="342"/>
      <c r="J6" s="210"/>
      <c r="K6" s="210"/>
      <c r="L6" s="210"/>
      <c r="M6" s="210"/>
    </row>
    <row r="7" spans="2:15" ht="15" customHeight="1" x14ac:dyDescent="0.25">
      <c r="B7" s="36"/>
      <c r="C7" s="338" t="s">
        <v>226</v>
      </c>
      <c r="D7" s="338"/>
      <c r="E7" s="338"/>
      <c r="F7" s="338"/>
      <c r="G7" s="338"/>
      <c r="H7" s="343" t="s">
        <v>227</v>
      </c>
      <c r="I7" s="343"/>
      <c r="J7" s="35"/>
      <c r="K7" s="35"/>
      <c r="L7" s="35"/>
      <c r="M7" s="35"/>
    </row>
    <row r="8" spans="2:15" ht="15" customHeight="1" thickBot="1" x14ac:dyDescent="0.3">
      <c r="B8" s="36"/>
      <c r="C8" s="336"/>
      <c r="D8" s="336"/>
      <c r="E8" s="336"/>
      <c r="F8" s="336"/>
      <c r="G8" s="335"/>
      <c r="H8" s="35"/>
      <c r="I8" s="35"/>
      <c r="J8" s="35"/>
      <c r="K8" s="35"/>
      <c r="L8" s="35"/>
      <c r="M8" s="35"/>
    </row>
    <row r="9" spans="2:15" ht="14.25" x14ac:dyDescent="0.2">
      <c r="B9" s="214" t="s">
        <v>19</v>
      </c>
      <c r="C9" s="215"/>
      <c r="D9" s="215"/>
      <c r="E9" s="215"/>
      <c r="F9" s="215"/>
      <c r="G9" s="215"/>
      <c r="H9" s="215"/>
      <c r="I9" s="215"/>
      <c r="J9" s="215"/>
      <c r="K9" s="215"/>
      <c r="L9" s="215"/>
      <c r="M9" s="216"/>
    </row>
    <row r="10" spans="2:15" ht="14.25" customHeight="1" x14ac:dyDescent="0.2">
      <c r="B10" s="275" t="s">
        <v>18</v>
      </c>
      <c r="C10" s="294" t="s">
        <v>40</v>
      </c>
      <c r="D10" s="294" t="s">
        <v>24</v>
      </c>
      <c r="E10" s="294"/>
      <c r="F10" s="294" t="s">
        <v>52</v>
      </c>
      <c r="G10" s="294"/>
      <c r="H10" s="294" t="s">
        <v>41</v>
      </c>
      <c r="I10" s="294"/>
      <c r="J10" s="294" t="s">
        <v>25</v>
      </c>
      <c r="K10" s="294"/>
      <c r="L10" s="294"/>
      <c r="M10" s="295"/>
    </row>
    <row r="11" spans="2:15" ht="60" customHeight="1" x14ac:dyDescent="0.2">
      <c r="B11" s="275"/>
      <c r="C11" s="294"/>
      <c r="D11" s="294"/>
      <c r="E11" s="294"/>
      <c r="F11" s="294"/>
      <c r="G11" s="294"/>
      <c r="H11" s="294"/>
      <c r="I11" s="294"/>
      <c r="J11" s="294" t="s">
        <v>26</v>
      </c>
      <c r="K11" s="294"/>
      <c r="L11" s="294" t="s">
        <v>27</v>
      </c>
      <c r="M11" s="295"/>
    </row>
    <row r="12" spans="2:15" ht="29.25" thickBot="1" x14ac:dyDescent="0.25">
      <c r="B12" s="276"/>
      <c r="C12" s="314"/>
      <c r="D12" s="314"/>
      <c r="E12" s="314"/>
      <c r="F12" s="314"/>
      <c r="G12" s="314"/>
      <c r="H12" s="314"/>
      <c r="I12" s="314"/>
      <c r="J12" s="16" t="s">
        <v>28</v>
      </c>
      <c r="K12" s="16" t="s">
        <v>29</v>
      </c>
      <c r="L12" s="16" t="s">
        <v>72</v>
      </c>
      <c r="M12" s="8" t="s">
        <v>60</v>
      </c>
    </row>
    <row r="13" spans="2:15" ht="30" customHeight="1" x14ac:dyDescent="0.2">
      <c r="B13" s="6" t="s">
        <v>37</v>
      </c>
      <c r="C13" s="47" t="s">
        <v>16</v>
      </c>
      <c r="D13" s="238" t="s">
        <v>43</v>
      </c>
      <c r="E13" s="238"/>
      <c r="F13" s="238"/>
      <c r="G13" s="238"/>
      <c r="H13" s="238"/>
      <c r="I13" s="238"/>
      <c r="J13" s="238"/>
      <c r="K13" s="238"/>
      <c r="L13" s="238"/>
      <c r="M13" s="233"/>
    </row>
    <row r="14" spans="2:15" ht="30" customHeight="1" x14ac:dyDescent="0.2">
      <c r="B14" s="4" t="s">
        <v>44</v>
      </c>
      <c r="C14" s="48" t="s">
        <v>30</v>
      </c>
      <c r="D14" s="308" t="str">
        <f>'4.10.2_Ломоносов'!$D$14</f>
        <v>Ломоносовский муниципальный район, Виллозское (41630157)</v>
      </c>
      <c r="E14" s="263"/>
      <c r="F14" s="263"/>
      <c r="G14" s="263"/>
      <c r="H14" s="263"/>
      <c r="I14" s="263"/>
      <c r="J14" s="263"/>
      <c r="K14" s="263"/>
      <c r="L14" s="263"/>
      <c r="M14" s="262"/>
    </row>
    <row r="15" spans="2:15" ht="30" customHeight="1" x14ac:dyDescent="0.2">
      <c r="B15" s="4" t="s">
        <v>45</v>
      </c>
      <c r="C15" s="48" t="s">
        <v>31</v>
      </c>
      <c r="D15" s="307" t="str">
        <f>'4.10.2_Ломоносов'!$D$15</f>
        <v>закрытая</v>
      </c>
      <c r="E15" s="299"/>
      <c r="F15" s="299"/>
      <c r="G15" s="299"/>
      <c r="H15" s="299"/>
      <c r="I15" s="299"/>
      <c r="J15" s="299"/>
      <c r="K15" s="299"/>
      <c r="L15" s="299"/>
      <c r="M15" s="300"/>
    </row>
    <row r="16" spans="2:15" ht="30" customHeight="1" x14ac:dyDescent="0.2">
      <c r="B16" s="4" t="s">
        <v>46</v>
      </c>
      <c r="C16" s="48" t="s">
        <v>33</v>
      </c>
      <c r="D16" s="307" t="str">
        <f>'4.10.2_Ломоносов'!$D$16</f>
        <v>котельная по адресу: Лен.обл., Ломоносовский МР, Виллозское городское поселение, Южная часть производственной зоны Горелово, улица 8</v>
      </c>
      <c r="E16" s="299"/>
      <c r="F16" s="299"/>
      <c r="G16" s="299"/>
      <c r="H16" s="299"/>
      <c r="I16" s="299"/>
      <c r="J16" s="299"/>
      <c r="K16" s="299"/>
      <c r="L16" s="299"/>
      <c r="M16" s="300"/>
      <c r="O16" s="139"/>
    </row>
    <row r="17" spans="2:13" ht="64.5" customHeight="1" thickBot="1" x14ac:dyDescent="0.25">
      <c r="B17" s="5" t="s">
        <v>47</v>
      </c>
      <c r="C17" s="13" t="s">
        <v>223</v>
      </c>
      <c r="D17" s="14">
        <v>1</v>
      </c>
      <c r="E17" s="38">
        <v>2.88</v>
      </c>
      <c r="F17" s="14">
        <v>1</v>
      </c>
      <c r="G17" s="37" t="s">
        <v>48</v>
      </c>
      <c r="H17" s="14">
        <v>1</v>
      </c>
      <c r="I17" s="37" t="s">
        <v>49</v>
      </c>
      <c r="J17" s="110">
        <f>K17*1.2</f>
        <v>18855.455999999998</v>
      </c>
      <c r="K17" s="110">
        <v>15712.88</v>
      </c>
      <c r="L17" s="39">
        <v>43466</v>
      </c>
      <c r="M17" s="40">
        <v>43830</v>
      </c>
    </row>
    <row r="18" spans="2:13" ht="12.75" customHeight="1" x14ac:dyDescent="0.2">
      <c r="B18" s="36"/>
      <c r="C18" s="35"/>
      <c r="D18" s="35"/>
      <c r="E18" s="35"/>
      <c r="F18" s="35"/>
      <c r="G18" s="35"/>
      <c r="H18" s="35"/>
      <c r="I18" s="35"/>
      <c r="J18" s="169"/>
      <c r="K18" s="169"/>
      <c r="L18" s="35"/>
      <c r="M18" s="35"/>
    </row>
    <row r="19" spans="2:13" ht="45" customHeight="1" x14ac:dyDescent="0.2">
      <c r="B19" s="301" t="s">
        <v>42</v>
      </c>
      <c r="C19" s="301"/>
      <c r="D19" s="301"/>
      <c r="E19" s="301"/>
      <c r="F19" s="301"/>
      <c r="G19" s="301"/>
      <c r="H19" s="301"/>
      <c r="I19" s="301"/>
      <c r="J19" s="301"/>
      <c r="K19" s="301"/>
      <c r="L19" s="301"/>
      <c r="M19" s="301"/>
    </row>
  </sheetData>
  <mergeCells count="21">
    <mergeCell ref="B2:M2"/>
    <mergeCell ref="B3:M3"/>
    <mergeCell ref="B9:M9"/>
    <mergeCell ref="B10:B12"/>
    <mergeCell ref="C10:C12"/>
    <mergeCell ref="D10:E12"/>
    <mergeCell ref="F10:G12"/>
    <mergeCell ref="H10:I12"/>
    <mergeCell ref="J10:M10"/>
    <mergeCell ref="J11:K11"/>
    <mergeCell ref="D15:M15"/>
    <mergeCell ref="D16:M16"/>
    <mergeCell ref="B19:M19"/>
    <mergeCell ref="B4:M4"/>
    <mergeCell ref="L11:M11"/>
    <mergeCell ref="D13:M13"/>
    <mergeCell ref="D14:M14"/>
    <mergeCell ref="C6:G6"/>
    <mergeCell ref="H6:I6"/>
    <mergeCell ref="C7:G7"/>
    <mergeCell ref="H7:I7"/>
  </mergeCells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5"/>
  <sheetViews>
    <sheetView zoomScaleNormal="100" workbookViewId="0">
      <selection activeCell="D13" sqref="D13:I13"/>
    </sheetView>
  </sheetViews>
  <sheetFormatPr defaultRowHeight="12.75" x14ac:dyDescent="0.2"/>
  <cols>
    <col min="1" max="1" width="3.7109375" style="22" customWidth="1"/>
    <col min="2" max="2" width="12.7109375" style="21" customWidth="1"/>
    <col min="3" max="3" width="25.7109375" style="22" customWidth="1"/>
    <col min="4" max="5" width="20.7109375" style="22" customWidth="1"/>
    <col min="6" max="9" width="15.7109375" style="22" customWidth="1"/>
    <col min="10" max="16384" width="9.140625" style="22"/>
  </cols>
  <sheetData>
    <row r="1" spans="2:9" ht="15" customHeight="1" x14ac:dyDescent="0.2"/>
    <row r="2" spans="2:9" s="23" customFormat="1" ht="15.75" x14ac:dyDescent="0.25">
      <c r="B2" s="321" t="s">
        <v>21</v>
      </c>
      <c r="C2" s="321"/>
      <c r="D2" s="321"/>
      <c r="E2" s="321"/>
      <c r="F2" s="321"/>
      <c r="G2" s="321"/>
      <c r="H2" s="321"/>
      <c r="I2" s="321"/>
    </row>
    <row r="3" spans="2:9" s="23" customFormat="1" ht="15.75" x14ac:dyDescent="0.25">
      <c r="B3" s="322" t="s">
        <v>109</v>
      </c>
      <c r="C3" s="322"/>
      <c r="D3" s="322"/>
      <c r="E3" s="322"/>
      <c r="F3" s="322"/>
      <c r="G3" s="322"/>
      <c r="H3" s="322"/>
      <c r="I3" s="322"/>
    </row>
    <row r="4" spans="2:9" ht="12.75" customHeight="1" thickBot="1" x14ac:dyDescent="0.25">
      <c r="B4" s="34"/>
      <c r="C4" s="35"/>
      <c r="D4" s="35"/>
      <c r="E4" s="35"/>
      <c r="F4" s="35"/>
      <c r="G4" s="35"/>
      <c r="H4" s="35"/>
      <c r="I4" s="35"/>
    </row>
    <row r="5" spans="2:9" ht="12.75" customHeight="1" x14ac:dyDescent="0.2">
      <c r="B5" s="214" t="s">
        <v>19</v>
      </c>
      <c r="C5" s="215"/>
      <c r="D5" s="215"/>
      <c r="E5" s="215"/>
      <c r="F5" s="215"/>
      <c r="G5" s="215"/>
      <c r="H5" s="215"/>
      <c r="I5" s="216"/>
    </row>
    <row r="6" spans="2:9" ht="12.75" customHeight="1" x14ac:dyDescent="0.2">
      <c r="B6" s="275" t="s">
        <v>18</v>
      </c>
      <c r="C6" s="294" t="s">
        <v>22</v>
      </c>
      <c r="D6" s="294" t="s">
        <v>23</v>
      </c>
      <c r="E6" s="294" t="s">
        <v>24</v>
      </c>
      <c r="F6" s="294" t="s">
        <v>25</v>
      </c>
      <c r="G6" s="294"/>
      <c r="H6" s="294"/>
      <c r="I6" s="295"/>
    </row>
    <row r="7" spans="2:9" ht="60" customHeight="1" x14ac:dyDescent="0.2">
      <c r="B7" s="275"/>
      <c r="C7" s="294"/>
      <c r="D7" s="294"/>
      <c r="E7" s="294"/>
      <c r="F7" s="294" t="s">
        <v>26</v>
      </c>
      <c r="G7" s="294"/>
      <c r="H7" s="294" t="s">
        <v>27</v>
      </c>
      <c r="I7" s="295"/>
    </row>
    <row r="8" spans="2:9" ht="29.25" thickBot="1" x14ac:dyDescent="0.25">
      <c r="B8" s="276"/>
      <c r="C8" s="314"/>
      <c r="D8" s="314"/>
      <c r="E8" s="314"/>
      <c r="F8" s="9" t="s">
        <v>28</v>
      </c>
      <c r="G8" s="9" t="s">
        <v>29</v>
      </c>
      <c r="H8" s="9" t="s">
        <v>72</v>
      </c>
      <c r="I8" s="8" t="s">
        <v>60</v>
      </c>
    </row>
    <row r="9" spans="2:9" ht="30" customHeight="1" x14ac:dyDescent="0.2">
      <c r="B9" s="10" t="s">
        <v>37</v>
      </c>
      <c r="C9" s="44" t="s">
        <v>16</v>
      </c>
      <c r="D9" s="238"/>
      <c r="E9" s="238"/>
      <c r="F9" s="238"/>
      <c r="G9" s="238"/>
      <c r="H9" s="238"/>
      <c r="I9" s="233"/>
    </row>
    <row r="10" spans="2:9" ht="30" customHeight="1" x14ac:dyDescent="0.2">
      <c r="B10" s="11" t="s">
        <v>13</v>
      </c>
      <c r="C10" s="45" t="s">
        <v>30</v>
      </c>
      <c r="D10" s="333"/>
      <c r="E10" s="333"/>
      <c r="F10" s="333"/>
      <c r="G10" s="333"/>
      <c r="H10" s="333"/>
      <c r="I10" s="334"/>
    </row>
    <row r="11" spans="2:9" ht="30" customHeight="1" x14ac:dyDescent="0.2">
      <c r="B11" s="11" t="s">
        <v>38</v>
      </c>
      <c r="C11" s="45" t="s">
        <v>31</v>
      </c>
      <c r="D11" s="330"/>
      <c r="E11" s="331"/>
      <c r="F11" s="331"/>
      <c r="G11" s="331"/>
      <c r="H11" s="331"/>
      <c r="I11" s="332"/>
    </row>
    <row r="12" spans="2:9" ht="30" customHeight="1" x14ac:dyDescent="0.2">
      <c r="B12" s="11" t="s">
        <v>32</v>
      </c>
      <c r="C12" s="45" t="s">
        <v>33</v>
      </c>
      <c r="D12" s="330"/>
      <c r="E12" s="331"/>
      <c r="F12" s="331"/>
      <c r="G12" s="331"/>
      <c r="H12" s="331"/>
      <c r="I12" s="332"/>
    </row>
    <row r="13" spans="2:9" ht="30" customHeight="1" thickBot="1" x14ac:dyDescent="0.25">
      <c r="B13" s="12" t="s">
        <v>34</v>
      </c>
      <c r="C13" s="46" t="s">
        <v>35</v>
      </c>
      <c r="D13" s="327"/>
      <c r="E13" s="328"/>
      <c r="F13" s="328"/>
      <c r="G13" s="328"/>
      <c r="H13" s="328"/>
      <c r="I13" s="329"/>
    </row>
    <row r="14" spans="2:9" ht="12.75" customHeight="1" x14ac:dyDescent="0.2">
      <c r="B14" s="34"/>
      <c r="C14" s="35"/>
      <c r="D14" s="35"/>
      <c r="E14" s="35"/>
      <c r="F14" s="35"/>
      <c r="G14" s="35"/>
      <c r="H14" s="35"/>
      <c r="I14" s="35"/>
    </row>
    <row r="15" spans="2:9" ht="45" customHeight="1" x14ac:dyDescent="0.2">
      <c r="B15" s="301" t="s">
        <v>36</v>
      </c>
      <c r="C15" s="301"/>
      <c r="D15" s="301"/>
      <c r="E15" s="301"/>
      <c r="F15" s="301"/>
      <c r="G15" s="301"/>
      <c r="H15" s="301"/>
      <c r="I15" s="301"/>
    </row>
  </sheetData>
  <mergeCells count="16">
    <mergeCell ref="B3:I3"/>
    <mergeCell ref="D13:I13"/>
    <mergeCell ref="D12:I12"/>
    <mergeCell ref="B2:I2"/>
    <mergeCell ref="B15:I15"/>
    <mergeCell ref="D9:I9"/>
    <mergeCell ref="D10:I10"/>
    <mergeCell ref="D11:I11"/>
    <mergeCell ref="B5:I5"/>
    <mergeCell ref="B6:B8"/>
    <mergeCell ref="C6:C8"/>
    <mergeCell ref="D6:D8"/>
    <mergeCell ref="E6:E8"/>
    <mergeCell ref="F6:I6"/>
    <mergeCell ref="F7:G7"/>
    <mergeCell ref="H7:I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B2:H72"/>
  <sheetViews>
    <sheetView zoomScale="90" zoomScaleNormal="90" workbookViewId="0">
      <selection activeCell="A6" sqref="A6:XFD7"/>
    </sheetView>
  </sheetViews>
  <sheetFormatPr defaultRowHeight="15" x14ac:dyDescent="0.25"/>
  <cols>
    <col min="1" max="1" width="3.7109375" style="75" customWidth="1"/>
    <col min="2" max="2" width="7.7109375" style="78" customWidth="1"/>
    <col min="3" max="3" width="61.7109375" style="75" customWidth="1"/>
    <col min="4" max="4" width="45.7109375" style="75" customWidth="1"/>
    <col min="5" max="6" width="12.7109375" style="75" customWidth="1"/>
    <col min="7" max="7" width="40.7109375" style="75" customWidth="1"/>
    <col min="8" max="8" width="45.7109375" style="75" customWidth="1"/>
    <col min="9" max="16384" width="9.140625" style="75"/>
  </cols>
  <sheetData>
    <row r="2" spans="2:8" ht="15.75" x14ac:dyDescent="0.25">
      <c r="B2" s="212" t="s">
        <v>20</v>
      </c>
      <c r="C2" s="212"/>
      <c r="D2" s="212"/>
      <c r="E2" s="212"/>
      <c r="F2" s="212"/>
      <c r="G2" s="212"/>
      <c r="H2" s="212"/>
    </row>
    <row r="3" spans="2:8" ht="15.75" x14ac:dyDescent="0.25">
      <c r="B3" s="213" t="s">
        <v>109</v>
      </c>
      <c r="C3" s="213"/>
      <c r="D3" s="213"/>
      <c r="E3" s="213"/>
      <c r="F3" s="213"/>
      <c r="G3" s="213"/>
      <c r="H3" s="213"/>
    </row>
    <row r="4" spans="2:8" ht="15.75" x14ac:dyDescent="0.25">
      <c r="B4" s="213" t="s">
        <v>142</v>
      </c>
      <c r="C4" s="213"/>
      <c r="D4" s="213"/>
      <c r="E4" s="213"/>
      <c r="F4" s="213"/>
      <c r="G4" s="213"/>
      <c r="H4" s="213"/>
    </row>
    <row r="5" spans="2:8" ht="15.75" x14ac:dyDescent="0.25">
      <c r="B5" s="206"/>
      <c r="C5" s="206"/>
      <c r="D5" s="206"/>
      <c r="E5" s="206"/>
      <c r="F5" s="206"/>
      <c r="G5" s="206"/>
      <c r="H5" s="206"/>
    </row>
    <row r="6" spans="2:8" s="22" customFormat="1" ht="15" customHeight="1" x14ac:dyDescent="0.2">
      <c r="B6" s="337" t="s">
        <v>224</v>
      </c>
      <c r="C6" s="337"/>
      <c r="D6" s="337"/>
      <c r="E6" s="337"/>
      <c r="F6" s="342" t="s">
        <v>228</v>
      </c>
      <c r="G6" s="342"/>
      <c r="H6" s="342"/>
    </row>
    <row r="7" spans="2:8" s="22" customFormat="1" ht="15" customHeight="1" x14ac:dyDescent="0.25">
      <c r="B7" s="338" t="s">
        <v>226</v>
      </c>
      <c r="C7" s="338"/>
      <c r="D7" s="338"/>
      <c r="E7" s="338"/>
      <c r="F7" s="343" t="s">
        <v>230</v>
      </c>
      <c r="G7" s="343"/>
      <c r="H7" s="343"/>
    </row>
    <row r="8" spans="2:8" ht="15.75" thickBot="1" x14ac:dyDescent="0.3">
      <c r="B8" s="167"/>
      <c r="C8" s="166"/>
      <c r="D8" s="166"/>
      <c r="E8" s="166"/>
      <c r="F8" s="166"/>
      <c r="G8" s="166"/>
      <c r="H8" s="166"/>
    </row>
    <row r="9" spans="2:8" x14ac:dyDescent="0.25">
      <c r="B9" s="214" t="s">
        <v>19</v>
      </c>
      <c r="C9" s="215"/>
      <c r="D9" s="215"/>
      <c r="E9" s="215"/>
      <c r="F9" s="215"/>
      <c r="G9" s="215"/>
      <c r="H9" s="216"/>
    </row>
    <row r="10" spans="2:8" x14ac:dyDescent="0.25">
      <c r="B10" s="217" t="s">
        <v>80</v>
      </c>
      <c r="C10" s="219" t="s">
        <v>17</v>
      </c>
      <c r="D10" s="219" t="s">
        <v>16</v>
      </c>
      <c r="E10" s="221" t="s">
        <v>110</v>
      </c>
      <c r="F10" s="222"/>
      <c r="G10" s="219" t="s">
        <v>81</v>
      </c>
      <c r="H10" s="223" t="s">
        <v>82</v>
      </c>
    </row>
    <row r="11" spans="2:8" ht="15.75" thickBot="1" x14ac:dyDescent="0.3">
      <c r="B11" s="218"/>
      <c r="C11" s="220"/>
      <c r="D11" s="220"/>
      <c r="E11" s="63" t="s">
        <v>15</v>
      </c>
      <c r="F11" s="63" t="s">
        <v>14</v>
      </c>
      <c r="G11" s="220"/>
      <c r="H11" s="224"/>
    </row>
    <row r="12" spans="2:8" ht="15.75" thickBot="1" x14ac:dyDescent="0.3">
      <c r="B12" s="105">
        <v>1</v>
      </c>
      <c r="C12" s="225" t="str">
        <f>'4.10.1_Всеволожск'!$C$12</f>
        <v>Копия инвестиционной программы, утвержденной в установленном законодательством Российской Федерации порядке (проекта инвестиционной программы)</v>
      </c>
      <c r="D12" s="226"/>
      <c r="E12" s="226"/>
      <c r="F12" s="226"/>
      <c r="G12" s="226"/>
      <c r="H12" s="227"/>
    </row>
    <row r="13" spans="2:8" ht="30.75" thickBot="1" x14ac:dyDescent="0.3">
      <c r="B13" s="86" t="s">
        <v>13</v>
      </c>
      <c r="C13" s="90"/>
      <c r="D13" s="90"/>
      <c r="E13" s="92"/>
      <c r="F13" s="92"/>
      <c r="G13" s="91" t="s">
        <v>163</v>
      </c>
      <c r="H13" s="83"/>
    </row>
    <row r="14" spans="2:8" ht="15.75" thickBot="1" x14ac:dyDescent="0.3">
      <c r="B14" s="105">
        <v>2</v>
      </c>
      <c r="C14" s="225" t="str">
        <f>'4.10.1_Всеволожск'!$C$14</f>
        <v>Предлагаемый метод регулирования</v>
      </c>
      <c r="D14" s="226"/>
      <c r="E14" s="226"/>
      <c r="F14" s="226"/>
      <c r="G14" s="226"/>
      <c r="H14" s="227"/>
    </row>
    <row r="15" spans="2:8" ht="60" x14ac:dyDescent="0.25">
      <c r="B15" s="87" t="s">
        <v>11</v>
      </c>
      <c r="C15" s="84" t="s">
        <v>111</v>
      </c>
      <c r="D15" s="84" t="s">
        <v>112</v>
      </c>
      <c r="E15" s="94" t="s">
        <v>50</v>
      </c>
      <c r="F15" s="94">
        <v>45291</v>
      </c>
      <c r="G15" s="84" t="s">
        <v>84</v>
      </c>
      <c r="H15" s="85"/>
    </row>
    <row r="16" spans="2:8" ht="60" x14ac:dyDescent="0.25">
      <c r="B16" s="88" t="s">
        <v>86</v>
      </c>
      <c r="C16" s="1" t="s">
        <v>113</v>
      </c>
      <c r="D16" s="1" t="s">
        <v>114</v>
      </c>
      <c r="E16" s="94" t="s">
        <v>50</v>
      </c>
      <c r="F16" s="94">
        <v>45291</v>
      </c>
      <c r="G16" s="1" t="s">
        <v>84</v>
      </c>
      <c r="H16" s="43"/>
    </row>
    <row r="17" spans="2:8" ht="45.75" thickBot="1" x14ac:dyDescent="0.3">
      <c r="B17" s="88" t="s">
        <v>88</v>
      </c>
      <c r="C17" s="1" t="s">
        <v>115</v>
      </c>
      <c r="D17" s="1" t="s">
        <v>116</v>
      </c>
      <c r="E17" s="94" t="s">
        <v>50</v>
      </c>
      <c r="F17" s="94">
        <v>45291</v>
      </c>
      <c r="G17" s="1" t="s">
        <v>84</v>
      </c>
      <c r="H17" s="43"/>
    </row>
    <row r="18" spans="2:8" ht="15.75" thickBot="1" x14ac:dyDescent="0.3">
      <c r="B18" s="105">
        <v>3</v>
      </c>
      <c r="C18" s="225" t="str">
        <f>'4.10.1_Всеволожск'!$C$18</f>
        <v>Долгосрочные параметры регулирования (в случае если их установление предусмотрено выбранным методом регулирования)</v>
      </c>
      <c r="D18" s="226"/>
      <c r="E18" s="226"/>
      <c r="F18" s="226"/>
      <c r="G18" s="226"/>
      <c r="H18" s="227"/>
    </row>
    <row r="19" spans="2:8" ht="30" x14ac:dyDescent="0.25">
      <c r="B19" s="228" t="s">
        <v>9</v>
      </c>
      <c r="C19" s="84" t="s">
        <v>166</v>
      </c>
      <c r="D19" s="98"/>
      <c r="E19" s="230">
        <v>43101</v>
      </c>
      <c r="F19" s="230">
        <v>43465</v>
      </c>
      <c r="G19" s="106">
        <v>63283.459601268369</v>
      </c>
      <c r="H19" s="237" t="s">
        <v>156</v>
      </c>
    </row>
    <row r="20" spans="2:8" ht="30" x14ac:dyDescent="0.25">
      <c r="B20" s="229"/>
      <c r="C20" s="84" t="s">
        <v>167</v>
      </c>
      <c r="D20" s="71"/>
      <c r="E20" s="231"/>
      <c r="F20" s="231"/>
      <c r="G20" s="106">
        <v>1646.9985143626</v>
      </c>
      <c r="H20" s="238"/>
    </row>
    <row r="21" spans="2:8" ht="30" x14ac:dyDescent="0.25">
      <c r="B21" s="68" t="s">
        <v>146</v>
      </c>
      <c r="C21" s="84" t="s">
        <v>8</v>
      </c>
      <c r="D21" s="98"/>
      <c r="E21" s="94" t="s">
        <v>50</v>
      </c>
      <c r="F21" s="94">
        <v>45291</v>
      </c>
      <c r="G21" s="106">
        <v>1</v>
      </c>
      <c r="H21" s="84" t="s">
        <v>157</v>
      </c>
    </row>
    <row r="22" spans="2:8" x14ac:dyDescent="0.25">
      <c r="B22" s="68" t="s">
        <v>147</v>
      </c>
      <c r="C22" s="84" t="s">
        <v>154</v>
      </c>
      <c r="D22" s="98"/>
      <c r="E22" s="99"/>
      <c r="F22" s="99"/>
      <c r="G22" s="107"/>
      <c r="H22" s="100"/>
    </row>
    <row r="23" spans="2:8" ht="45" x14ac:dyDescent="0.25">
      <c r="B23" s="68" t="s">
        <v>148</v>
      </c>
      <c r="C23" s="96" t="s">
        <v>7</v>
      </c>
      <c r="D23" s="102"/>
      <c r="E23" s="94" t="s">
        <v>50</v>
      </c>
      <c r="F23" s="94">
        <v>45291</v>
      </c>
      <c r="G23" s="106">
        <v>0</v>
      </c>
      <c r="H23" s="85" t="s">
        <v>158</v>
      </c>
    </row>
    <row r="24" spans="2:8" ht="45" customHeight="1" x14ac:dyDescent="0.25">
      <c r="B24" s="68" t="s">
        <v>149</v>
      </c>
      <c r="C24" s="96" t="s">
        <v>6</v>
      </c>
      <c r="D24" s="102"/>
      <c r="E24" s="94" t="s">
        <v>50</v>
      </c>
      <c r="F24" s="94">
        <v>45291</v>
      </c>
      <c r="G24" s="106">
        <v>0</v>
      </c>
      <c r="H24" s="85" t="s">
        <v>158</v>
      </c>
    </row>
    <row r="25" spans="2:8" x14ac:dyDescent="0.25">
      <c r="B25" s="68" t="s">
        <v>150</v>
      </c>
      <c r="C25" s="84" t="s">
        <v>155</v>
      </c>
      <c r="D25" s="98"/>
      <c r="E25" s="99"/>
      <c r="F25" s="99"/>
      <c r="G25" s="107"/>
      <c r="H25" s="100"/>
    </row>
    <row r="26" spans="2:8" ht="30" x14ac:dyDescent="0.25">
      <c r="B26" s="11" t="s">
        <v>151</v>
      </c>
      <c r="C26" s="2" t="s">
        <v>5</v>
      </c>
      <c r="D26" s="103"/>
      <c r="E26" s="94" t="s">
        <v>50</v>
      </c>
      <c r="F26" s="94">
        <v>45291</v>
      </c>
      <c r="G26" s="108">
        <v>169.3</v>
      </c>
      <c r="H26" s="43" t="s">
        <v>159</v>
      </c>
    </row>
    <row r="27" spans="2:8" ht="30" x14ac:dyDescent="0.25">
      <c r="B27" s="11" t="s">
        <v>152</v>
      </c>
      <c r="C27" s="2" t="s">
        <v>4</v>
      </c>
      <c r="D27" s="103"/>
      <c r="E27" s="94" t="s">
        <v>50</v>
      </c>
      <c r="F27" s="94">
        <v>45291</v>
      </c>
      <c r="G27" s="108">
        <v>1.72</v>
      </c>
      <c r="H27" s="43" t="s">
        <v>160</v>
      </c>
    </row>
    <row r="28" spans="2:8" ht="30.75" thickBot="1" x14ac:dyDescent="0.3">
      <c r="B28" s="59" t="s">
        <v>153</v>
      </c>
      <c r="C28" s="97" t="s">
        <v>3</v>
      </c>
      <c r="D28" s="104"/>
      <c r="E28" s="94" t="s">
        <v>50</v>
      </c>
      <c r="F28" s="94">
        <v>45291</v>
      </c>
      <c r="G28" s="109">
        <v>3.04</v>
      </c>
      <c r="H28" s="82" t="s">
        <v>161</v>
      </c>
    </row>
    <row r="29" spans="2:8" ht="15.75" thickBot="1" x14ac:dyDescent="0.3">
      <c r="B29" s="105">
        <v>4</v>
      </c>
      <c r="C29" s="225" t="str">
        <f>'4.10.1_Всеволожск'!$C$29</f>
        <v>Необходимая валовая выручка на соответствующий период, в том числе с разбивкой по годам, тыс. руб.</v>
      </c>
      <c r="D29" s="226"/>
      <c r="E29" s="226"/>
      <c r="F29" s="226"/>
      <c r="G29" s="226"/>
      <c r="H29" s="227"/>
    </row>
    <row r="30" spans="2:8" x14ac:dyDescent="0.25">
      <c r="B30" s="228" t="s">
        <v>2</v>
      </c>
      <c r="C30" s="247" t="s">
        <v>111</v>
      </c>
      <c r="D30" s="247" t="s">
        <v>112</v>
      </c>
      <c r="E30" s="64" t="s">
        <v>50</v>
      </c>
      <c r="F30" s="64" t="s">
        <v>51</v>
      </c>
      <c r="G30" s="109">
        <v>228914.7532892453</v>
      </c>
      <c r="H30" s="254"/>
    </row>
    <row r="31" spans="2:8" x14ac:dyDescent="0.25">
      <c r="B31" s="235"/>
      <c r="C31" s="237"/>
      <c r="D31" s="237"/>
      <c r="E31" s="64" t="s">
        <v>91</v>
      </c>
      <c r="F31" s="64" t="s">
        <v>92</v>
      </c>
      <c r="G31" s="109">
        <v>234582.75088532496</v>
      </c>
      <c r="H31" s="232"/>
    </row>
    <row r="32" spans="2:8" x14ac:dyDescent="0.25">
      <c r="B32" s="235"/>
      <c r="C32" s="237"/>
      <c r="D32" s="237"/>
      <c r="E32" s="64" t="s">
        <v>93</v>
      </c>
      <c r="F32" s="64" t="s">
        <v>85</v>
      </c>
      <c r="G32" s="109">
        <v>239000.5004686022</v>
      </c>
      <c r="H32" s="232"/>
    </row>
    <row r="33" spans="2:8" x14ac:dyDescent="0.25">
      <c r="B33" s="235"/>
      <c r="C33" s="237"/>
      <c r="D33" s="237"/>
      <c r="E33" s="64" t="s">
        <v>94</v>
      </c>
      <c r="F33" s="64" t="s">
        <v>95</v>
      </c>
      <c r="G33" s="109">
        <v>197139.13930534146</v>
      </c>
      <c r="H33" s="232"/>
    </row>
    <row r="34" spans="2:8" x14ac:dyDescent="0.25">
      <c r="B34" s="229"/>
      <c r="C34" s="238"/>
      <c r="D34" s="238"/>
      <c r="E34" s="64" t="s">
        <v>96</v>
      </c>
      <c r="F34" s="64" t="s">
        <v>87</v>
      </c>
      <c r="G34" s="109">
        <v>201805.13344750108</v>
      </c>
      <c r="H34" s="233"/>
    </row>
    <row r="35" spans="2:8" x14ac:dyDescent="0.25">
      <c r="B35" s="234" t="s">
        <v>97</v>
      </c>
      <c r="C35" s="236" t="s">
        <v>113</v>
      </c>
      <c r="D35" s="236" t="s">
        <v>114</v>
      </c>
      <c r="E35" s="64" t="s">
        <v>50</v>
      </c>
      <c r="F35" s="64" t="s">
        <v>51</v>
      </c>
      <c r="G35" s="109">
        <v>228914.7532892453</v>
      </c>
      <c r="H35" s="239"/>
    </row>
    <row r="36" spans="2:8" x14ac:dyDescent="0.25">
      <c r="B36" s="235"/>
      <c r="C36" s="237"/>
      <c r="D36" s="237"/>
      <c r="E36" s="64" t="s">
        <v>91</v>
      </c>
      <c r="F36" s="64" t="s">
        <v>92</v>
      </c>
      <c r="G36" s="109">
        <v>234582.75088532496</v>
      </c>
      <c r="H36" s="232"/>
    </row>
    <row r="37" spans="2:8" x14ac:dyDescent="0.25">
      <c r="B37" s="235"/>
      <c r="C37" s="237"/>
      <c r="D37" s="237"/>
      <c r="E37" s="64" t="s">
        <v>93</v>
      </c>
      <c r="F37" s="64" t="s">
        <v>85</v>
      </c>
      <c r="G37" s="109">
        <v>239000.5004686022</v>
      </c>
      <c r="H37" s="232"/>
    </row>
    <row r="38" spans="2:8" x14ac:dyDescent="0.25">
      <c r="B38" s="235"/>
      <c r="C38" s="237"/>
      <c r="D38" s="237"/>
      <c r="E38" s="64" t="s">
        <v>94</v>
      </c>
      <c r="F38" s="64" t="s">
        <v>95</v>
      </c>
      <c r="G38" s="109">
        <v>197139.13930534146</v>
      </c>
      <c r="H38" s="232"/>
    </row>
    <row r="39" spans="2:8" x14ac:dyDescent="0.25">
      <c r="B39" s="229"/>
      <c r="C39" s="238"/>
      <c r="D39" s="238"/>
      <c r="E39" s="64" t="s">
        <v>96</v>
      </c>
      <c r="F39" s="64" t="s">
        <v>87</v>
      </c>
      <c r="G39" s="109">
        <v>201805.13344750108</v>
      </c>
      <c r="H39" s="233"/>
    </row>
    <row r="40" spans="2:8" x14ac:dyDescent="0.25">
      <c r="B40" s="234" t="s">
        <v>98</v>
      </c>
      <c r="C40" s="236" t="s">
        <v>115</v>
      </c>
      <c r="D40" s="236" t="s">
        <v>116</v>
      </c>
      <c r="E40" s="64" t="s">
        <v>50</v>
      </c>
      <c r="F40" s="64" t="s">
        <v>51</v>
      </c>
      <c r="G40" s="109">
        <v>5628.4132243460981</v>
      </c>
      <c r="H40" s="239"/>
    </row>
    <row r="41" spans="2:8" x14ac:dyDescent="0.25">
      <c r="B41" s="235"/>
      <c r="C41" s="237"/>
      <c r="D41" s="237"/>
      <c r="E41" s="64" t="s">
        <v>91</v>
      </c>
      <c r="F41" s="64" t="s">
        <v>92</v>
      </c>
      <c r="G41" s="109">
        <v>5802.7876542761296</v>
      </c>
      <c r="H41" s="232"/>
    </row>
    <row r="42" spans="2:8" x14ac:dyDescent="0.25">
      <c r="B42" s="235"/>
      <c r="C42" s="237"/>
      <c r="D42" s="237"/>
      <c r="E42" s="64" t="s">
        <v>93</v>
      </c>
      <c r="F42" s="64" t="s">
        <v>85</v>
      </c>
      <c r="G42" s="109">
        <v>5943.0915226461693</v>
      </c>
      <c r="H42" s="232"/>
    </row>
    <row r="43" spans="2:8" x14ac:dyDescent="0.25">
      <c r="B43" s="235"/>
      <c r="C43" s="237"/>
      <c r="D43" s="237"/>
      <c r="E43" s="64" t="s">
        <v>94</v>
      </c>
      <c r="F43" s="64" t="s">
        <v>95</v>
      </c>
      <c r="G43" s="109">
        <v>6083.9614748627791</v>
      </c>
      <c r="H43" s="232"/>
    </row>
    <row r="44" spans="2:8" ht="15.75" thickBot="1" x14ac:dyDescent="0.3">
      <c r="B44" s="240"/>
      <c r="C44" s="241"/>
      <c r="D44" s="241"/>
      <c r="E44" s="64" t="s">
        <v>96</v>
      </c>
      <c r="F44" s="64" t="s">
        <v>87</v>
      </c>
      <c r="G44" s="109">
        <v>6227.6213483244992</v>
      </c>
      <c r="H44" s="245"/>
    </row>
    <row r="45" spans="2:8" ht="15.75" thickBot="1" x14ac:dyDescent="0.3">
      <c r="B45" s="105">
        <v>5</v>
      </c>
      <c r="C45" s="225" t="str">
        <f>'4.10.1_Всеволожск'!$C$45</f>
        <v>Годовой объем полезного отпуска тепловой энергии (теплоносителя), тыс. Гкал</v>
      </c>
      <c r="D45" s="226"/>
      <c r="E45" s="226"/>
      <c r="F45" s="226"/>
      <c r="G45" s="226"/>
      <c r="H45" s="227"/>
    </row>
    <row r="46" spans="2:8" x14ac:dyDescent="0.25">
      <c r="B46" s="228" t="s">
        <v>1</v>
      </c>
      <c r="C46" s="247" t="s">
        <v>111</v>
      </c>
      <c r="D46" s="247" t="s">
        <v>112</v>
      </c>
      <c r="E46" s="64" t="s">
        <v>50</v>
      </c>
      <c r="F46" s="64" t="s">
        <v>51</v>
      </c>
      <c r="G46" s="109">
        <v>22.5624</v>
      </c>
      <c r="H46" s="254" t="s">
        <v>165</v>
      </c>
    </row>
    <row r="47" spans="2:8" x14ac:dyDescent="0.25">
      <c r="B47" s="235"/>
      <c r="C47" s="237"/>
      <c r="D47" s="237"/>
      <c r="E47" s="64" t="s">
        <v>91</v>
      </c>
      <c r="F47" s="64" t="s">
        <v>92</v>
      </c>
      <c r="G47" s="109">
        <v>22.5624</v>
      </c>
      <c r="H47" s="232"/>
    </row>
    <row r="48" spans="2:8" x14ac:dyDescent="0.25">
      <c r="B48" s="235"/>
      <c r="C48" s="237"/>
      <c r="D48" s="237"/>
      <c r="E48" s="64" t="s">
        <v>93</v>
      </c>
      <c r="F48" s="64" t="s">
        <v>85</v>
      </c>
      <c r="G48" s="109">
        <v>22.5624</v>
      </c>
      <c r="H48" s="232"/>
    </row>
    <row r="49" spans="2:8" x14ac:dyDescent="0.25">
      <c r="B49" s="235"/>
      <c r="C49" s="237"/>
      <c r="D49" s="237"/>
      <c r="E49" s="64" t="s">
        <v>94</v>
      </c>
      <c r="F49" s="64" t="s">
        <v>95</v>
      </c>
      <c r="G49" s="109">
        <v>22.5624</v>
      </c>
      <c r="H49" s="232"/>
    </row>
    <row r="50" spans="2:8" x14ac:dyDescent="0.25">
      <c r="B50" s="229"/>
      <c r="C50" s="238"/>
      <c r="D50" s="238"/>
      <c r="E50" s="64" t="s">
        <v>96</v>
      </c>
      <c r="F50" s="64" t="s">
        <v>87</v>
      </c>
      <c r="G50" s="109">
        <v>22.5624</v>
      </c>
      <c r="H50" s="233"/>
    </row>
    <row r="51" spans="2:8" x14ac:dyDescent="0.25">
      <c r="B51" s="234" t="s">
        <v>103</v>
      </c>
      <c r="C51" s="236" t="s">
        <v>113</v>
      </c>
      <c r="D51" s="236" t="s">
        <v>114</v>
      </c>
      <c r="E51" s="64" t="s">
        <v>50</v>
      </c>
      <c r="F51" s="64" t="s">
        <v>51</v>
      </c>
      <c r="G51" s="109">
        <v>22.5624</v>
      </c>
      <c r="H51" s="239"/>
    </row>
    <row r="52" spans="2:8" x14ac:dyDescent="0.25">
      <c r="B52" s="235"/>
      <c r="C52" s="237"/>
      <c r="D52" s="237"/>
      <c r="E52" s="64" t="s">
        <v>91</v>
      </c>
      <c r="F52" s="64" t="s">
        <v>92</v>
      </c>
      <c r="G52" s="109">
        <v>22.5624</v>
      </c>
      <c r="H52" s="232"/>
    </row>
    <row r="53" spans="2:8" x14ac:dyDescent="0.25">
      <c r="B53" s="235"/>
      <c r="C53" s="237"/>
      <c r="D53" s="237"/>
      <c r="E53" s="64" t="s">
        <v>93</v>
      </c>
      <c r="F53" s="64" t="s">
        <v>85</v>
      </c>
      <c r="G53" s="109">
        <v>22.5624</v>
      </c>
      <c r="H53" s="232"/>
    </row>
    <row r="54" spans="2:8" x14ac:dyDescent="0.25">
      <c r="B54" s="235"/>
      <c r="C54" s="237"/>
      <c r="D54" s="237"/>
      <c r="E54" s="64" t="s">
        <v>94</v>
      </c>
      <c r="F54" s="64" t="s">
        <v>95</v>
      </c>
      <c r="G54" s="109">
        <v>22.5624</v>
      </c>
      <c r="H54" s="232"/>
    </row>
    <row r="55" spans="2:8" x14ac:dyDescent="0.25">
      <c r="B55" s="229"/>
      <c r="C55" s="238"/>
      <c r="D55" s="238"/>
      <c r="E55" s="64" t="s">
        <v>96</v>
      </c>
      <c r="F55" s="64" t="s">
        <v>87</v>
      </c>
      <c r="G55" s="109">
        <v>22.5624</v>
      </c>
      <c r="H55" s="233"/>
    </row>
    <row r="56" spans="2:8" x14ac:dyDescent="0.25">
      <c r="B56" s="234" t="s">
        <v>104</v>
      </c>
      <c r="C56" s="236" t="s">
        <v>115</v>
      </c>
      <c r="D56" s="236" t="s">
        <v>116</v>
      </c>
      <c r="E56" s="64" t="s">
        <v>50</v>
      </c>
      <c r="F56" s="64" t="s">
        <v>51</v>
      </c>
      <c r="G56" s="109">
        <v>89.618799999999993</v>
      </c>
      <c r="H56" s="239" t="s">
        <v>162</v>
      </c>
    </row>
    <row r="57" spans="2:8" x14ac:dyDescent="0.25">
      <c r="B57" s="235"/>
      <c r="C57" s="237"/>
      <c r="D57" s="237"/>
      <c r="E57" s="64" t="s">
        <v>91</v>
      </c>
      <c r="F57" s="64" t="s">
        <v>92</v>
      </c>
      <c r="G57" s="109">
        <v>89.618799999999993</v>
      </c>
      <c r="H57" s="232"/>
    </row>
    <row r="58" spans="2:8" x14ac:dyDescent="0.25">
      <c r="B58" s="235"/>
      <c r="C58" s="237"/>
      <c r="D58" s="237"/>
      <c r="E58" s="64" t="s">
        <v>93</v>
      </c>
      <c r="F58" s="64" t="s">
        <v>85</v>
      </c>
      <c r="G58" s="109">
        <v>89.618799999999993</v>
      </c>
      <c r="H58" s="232"/>
    </row>
    <row r="59" spans="2:8" x14ac:dyDescent="0.25">
      <c r="B59" s="235"/>
      <c r="C59" s="237"/>
      <c r="D59" s="237"/>
      <c r="E59" s="64" t="s">
        <v>94</v>
      </c>
      <c r="F59" s="64" t="s">
        <v>95</v>
      </c>
      <c r="G59" s="109">
        <v>89.618799999999993</v>
      </c>
      <c r="H59" s="232"/>
    </row>
    <row r="60" spans="2:8" ht="15.75" thickBot="1" x14ac:dyDescent="0.3">
      <c r="B60" s="240"/>
      <c r="C60" s="241"/>
      <c r="D60" s="241"/>
      <c r="E60" s="64" t="s">
        <v>96</v>
      </c>
      <c r="F60" s="64" t="s">
        <v>87</v>
      </c>
      <c r="G60" s="109">
        <v>89.618799999999993</v>
      </c>
      <c r="H60" s="245"/>
    </row>
    <row r="61" spans="2:8" ht="15.75" customHeight="1" thickBot="1" x14ac:dyDescent="0.3">
      <c r="B61" s="105">
        <v>6</v>
      </c>
      <c r="C61" s="225" t="str">
        <f>'4.10.1_Всеволожск'!$C$61</f>
        <v>Размер недополученных доходов регулируемой организацией, исчисленный в соответствии с законодательством в сфере теплоснабжения, тыс.руб.</v>
      </c>
      <c r="D61" s="226"/>
      <c r="E61" s="226"/>
      <c r="F61" s="226"/>
      <c r="G61" s="226"/>
      <c r="H61" s="227"/>
    </row>
    <row r="62" spans="2:8" ht="60" x14ac:dyDescent="0.25">
      <c r="B62" s="121" t="s">
        <v>0</v>
      </c>
      <c r="C62" s="125" t="s">
        <v>111</v>
      </c>
      <c r="D62" s="125" t="s">
        <v>112</v>
      </c>
      <c r="E62" s="126" t="s">
        <v>50</v>
      </c>
      <c r="F62" s="126" t="s">
        <v>87</v>
      </c>
      <c r="G62" s="108">
        <v>138735.75859398922</v>
      </c>
      <c r="H62" s="200"/>
    </row>
    <row r="63" spans="2:8" ht="60" x14ac:dyDescent="0.25">
      <c r="B63" s="194" t="s">
        <v>106</v>
      </c>
      <c r="C63" s="192" t="s">
        <v>113</v>
      </c>
      <c r="D63" s="192" t="s">
        <v>114</v>
      </c>
      <c r="E63" s="196" t="s">
        <v>50</v>
      </c>
      <c r="F63" s="196" t="s">
        <v>87</v>
      </c>
      <c r="G63" s="108">
        <v>0</v>
      </c>
      <c r="H63" s="201"/>
    </row>
    <row r="64" spans="2:8" ht="45.75" thickBot="1" x14ac:dyDescent="0.3">
      <c r="B64" s="195" t="s">
        <v>107</v>
      </c>
      <c r="C64" s="193" t="s">
        <v>115</v>
      </c>
      <c r="D64" s="193" t="s">
        <v>116</v>
      </c>
      <c r="E64" s="37" t="s">
        <v>50</v>
      </c>
      <c r="F64" s="37" t="s">
        <v>87</v>
      </c>
      <c r="G64" s="108">
        <v>0</v>
      </c>
      <c r="H64" s="202"/>
    </row>
    <row r="65" spans="2:8" ht="15.75" thickBot="1" x14ac:dyDescent="0.3">
      <c r="B65" s="101" t="s">
        <v>215</v>
      </c>
      <c r="C65" s="225" t="str">
        <f>'4.10.1_Всеволожск'!$C$65</f>
        <v>Размер экономически обоснованных расходов, не учтенных при регулировании тарифов в предыдущий период регулирования (при их наличии), определенном в соответствии с законодательством РФ, тыс.руб.</v>
      </c>
      <c r="D65" s="226"/>
      <c r="E65" s="226"/>
      <c r="F65" s="226"/>
      <c r="G65" s="226"/>
      <c r="H65" s="227"/>
    </row>
    <row r="66" spans="2:8" ht="20.100000000000001" customHeight="1" x14ac:dyDescent="0.25">
      <c r="B66" s="228" t="s">
        <v>216</v>
      </c>
      <c r="C66" s="247" t="s">
        <v>111</v>
      </c>
      <c r="D66" s="247" t="s">
        <v>112</v>
      </c>
      <c r="E66" s="64" t="s">
        <v>50</v>
      </c>
      <c r="F66" s="64" t="s">
        <v>51</v>
      </c>
      <c r="G66" s="109">
        <v>46245.252864663074</v>
      </c>
      <c r="H66" s="254"/>
    </row>
    <row r="67" spans="2:8" ht="20.100000000000001" customHeight="1" x14ac:dyDescent="0.25">
      <c r="B67" s="235"/>
      <c r="C67" s="237"/>
      <c r="D67" s="237"/>
      <c r="E67" s="64" t="s">
        <v>91</v>
      </c>
      <c r="F67" s="64" t="s">
        <v>92</v>
      </c>
      <c r="G67" s="109">
        <v>46245.252864663074</v>
      </c>
      <c r="H67" s="232"/>
    </row>
    <row r="68" spans="2:8" ht="20.100000000000001" customHeight="1" x14ac:dyDescent="0.25">
      <c r="B68" s="229"/>
      <c r="C68" s="238"/>
      <c r="D68" s="238"/>
      <c r="E68" s="64" t="s">
        <v>93</v>
      </c>
      <c r="F68" s="64" t="s">
        <v>85</v>
      </c>
      <c r="G68" s="109">
        <v>46245.252864663074</v>
      </c>
      <c r="H68" s="233"/>
    </row>
    <row r="69" spans="2:8" ht="60" x14ac:dyDescent="0.25">
      <c r="B69" s="188" t="s">
        <v>217</v>
      </c>
      <c r="C69" s="189" t="s">
        <v>113</v>
      </c>
      <c r="D69" s="189" t="s">
        <v>114</v>
      </c>
      <c r="E69" s="64" t="s">
        <v>50</v>
      </c>
      <c r="F69" s="64" t="s">
        <v>87</v>
      </c>
      <c r="G69" s="109">
        <v>0</v>
      </c>
      <c r="H69" s="190"/>
    </row>
    <row r="70" spans="2:8" ht="45.75" thickBot="1" x14ac:dyDescent="0.3">
      <c r="B70" s="195" t="s">
        <v>218</v>
      </c>
      <c r="C70" s="38" t="s">
        <v>115</v>
      </c>
      <c r="D70" s="38" t="s">
        <v>116</v>
      </c>
      <c r="E70" s="37" t="s">
        <v>50</v>
      </c>
      <c r="F70" s="37" t="s">
        <v>87</v>
      </c>
      <c r="G70" s="110">
        <v>0</v>
      </c>
      <c r="H70" s="80"/>
    </row>
    <row r="71" spans="2:8" x14ac:dyDescent="0.25">
      <c r="B71" s="79"/>
      <c r="C71" s="76"/>
      <c r="D71" s="76"/>
      <c r="E71" s="76"/>
      <c r="F71" s="76"/>
      <c r="G71" s="76"/>
      <c r="H71" s="76"/>
    </row>
    <row r="72" spans="2:8" x14ac:dyDescent="0.25">
      <c r="B72" s="246" t="s">
        <v>79</v>
      </c>
      <c r="C72" s="246"/>
      <c r="D72" s="246"/>
      <c r="E72" s="246"/>
      <c r="F72" s="246"/>
      <c r="G72" s="246"/>
      <c r="H72" s="246"/>
    </row>
  </sheetData>
  <mergeCells count="54">
    <mergeCell ref="H66:H68"/>
    <mergeCell ref="B66:B68"/>
    <mergeCell ref="C66:C68"/>
    <mergeCell ref="D66:D68"/>
    <mergeCell ref="H40:H44"/>
    <mergeCell ref="B56:B60"/>
    <mergeCell ref="C56:C60"/>
    <mergeCell ref="D56:D60"/>
    <mergeCell ref="H46:H50"/>
    <mergeCell ref="H56:H60"/>
    <mergeCell ref="H51:H55"/>
    <mergeCell ref="B46:B50"/>
    <mergeCell ref="C46:C50"/>
    <mergeCell ref="D46:D50"/>
    <mergeCell ref="B51:B55"/>
    <mergeCell ref="C51:C55"/>
    <mergeCell ref="D51:D55"/>
    <mergeCell ref="B72:H72"/>
    <mergeCell ref="B19:B20"/>
    <mergeCell ref="E19:E20"/>
    <mergeCell ref="F19:F20"/>
    <mergeCell ref="H19:H20"/>
    <mergeCell ref="B30:B34"/>
    <mergeCell ref="C30:C34"/>
    <mergeCell ref="D30:D34"/>
    <mergeCell ref="B35:B39"/>
    <mergeCell ref="C35:C39"/>
    <mergeCell ref="C61:H61"/>
    <mergeCell ref="B40:B44"/>
    <mergeCell ref="C40:C44"/>
    <mergeCell ref="D40:D44"/>
    <mergeCell ref="C65:H65"/>
    <mergeCell ref="H35:H39"/>
    <mergeCell ref="B2:H2"/>
    <mergeCell ref="B3:H3"/>
    <mergeCell ref="B4:H4"/>
    <mergeCell ref="B9:H9"/>
    <mergeCell ref="B10:B11"/>
    <mergeCell ref="C10:C11"/>
    <mergeCell ref="D10:D11"/>
    <mergeCell ref="E10:F10"/>
    <mergeCell ref="G10:G11"/>
    <mergeCell ref="H10:H11"/>
    <mergeCell ref="B6:E6"/>
    <mergeCell ref="F6:H6"/>
    <mergeCell ref="B7:E7"/>
    <mergeCell ref="F7:H7"/>
    <mergeCell ref="C12:H12"/>
    <mergeCell ref="C14:H14"/>
    <mergeCell ref="C18:H18"/>
    <mergeCell ref="C29:H29"/>
    <mergeCell ref="C45:H45"/>
    <mergeCell ref="H30:H34"/>
    <mergeCell ref="D35:D39"/>
  </mergeCells>
  <hyperlinks>
    <hyperlink ref="G13" r:id="rId1"/>
  </hyperlinks>
  <pageMargins left="0.7" right="0.7" top="0.75" bottom="0.75" header="0.3" footer="0.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B2:H75"/>
  <sheetViews>
    <sheetView zoomScale="90" zoomScaleNormal="90" workbookViewId="0">
      <selection activeCell="A6" sqref="A6:XFD7"/>
    </sheetView>
  </sheetViews>
  <sheetFormatPr defaultRowHeight="15" x14ac:dyDescent="0.25"/>
  <cols>
    <col min="1" max="1" width="3.7109375" style="75" customWidth="1"/>
    <col min="2" max="2" width="7.7109375" style="78" customWidth="1"/>
    <col min="3" max="3" width="61.7109375" style="75" customWidth="1"/>
    <col min="4" max="4" width="45.7109375" style="75" customWidth="1"/>
    <col min="5" max="6" width="12.7109375" style="75" customWidth="1"/>
    <col min="7" max="7" width="40.7109375" style="75" customWidth="1"/>
    <col min="8" max="8" width="45.7109375" style="75" customWidth="1"/>
    <col min="9" max="16384" width="9.140625" style="75"/>
  </cols>
  <sheetData>
    <row r="2" spans="2:8" ht="15.75" x14ac:dyDescent="0.25">
      <c r="B2" s="212" t="s">
        <v>20</v>
      </c>
      <c r="C2" s="212"/>
      <c r="D2" s="212"/>
      <c r="E2" s="212"/>
      <c r="F2" s="212"/>
      <c r="G2" s="212"/>
      <c r="H2" s="212"/>
    </row>
    <row r="3" spans="2:8" ht="15.75" x14ac:dyDescent="0.25">
      <c r="B3" s="213" t="s">
        <v>109</v>
      </c>
      <c r="C3" s="213"/>
      <c r="D3" s="213"/>
      <c r="E3" s="213"/>
      <c r="F3" s="213"/>
      <c r="G3" s="213"/>
      <c r="H3" s="213"/>
    </row>
    <row r="4" spans="2:8" ht="15.75" x14ac:dyDescent="0.25">
      <c r="B4" s="213" t="s">
        <v>143</v>
      </c>
      <c r="C4" s="213"/>
      <c r="D4" s="213"/>
      <c r="E4" s="213"/>
      <c r="F4" s="213"/>
      <c r="G4" s="213"/>
      <c r="H4" s="213"/>
    </row>
    <row r="5" spans="2:8" ht="15.75" x14ac:dyDescent="0.25">
      <c r="B5" s="206"/>
      <c r="C5" s="206"/>
      <c r="D5" s="206"/>
      <c r="E5" s="206"/>
      <c r="F5" s="206"/>
      <c r="G5" s="206"/>
      <c r="H5" s="206"/>
    </row>
    <row r="6" spans="2:8" s="22" customFormat="1" ht="15" customHeight="1" x14ac:dyDescent="0.2">
      <c r="B6" s="337" t="s">
        <v>224</v>
      </c>
      <c r="C6" s="337"/>
      <c r="D6" s="337"/>
      <c r="E6" s="337"/>
      <c r="F6" s="342" t="s">
        <v>228</v>
      </c>
      <c r="G6" s="342"/>
      <c r="H6" s="342"/>
    </row>
    <row r="7" spans="2:8" s="22" customFormat="1" ht="15" customHeight="1" x14ac:dyDescent="0.25">
      <c r="B7" s="338" t="s">
        <v>226</v>
      </c>
      <c r="C7" s="338"/>
      <c r="D7" s="338"/>
      <c r="E7" s="338"/>
      <c r="F7" s="343" t="s">
        <v>230</v>
      </c>
      <c r="G7" s="343"/>
      <c r="H7" s="343"/>
    </row>
    <row r="8" spans="2:8" ht="15.75" thickBot="1" x14ac:dyDescent="0.3">
      <c r="B8" s="167"/>
      <c r="C8" s="166"/>
      <c r="D8" s="166"/>
      <c r="E8" s="166"/>
      <c r="F8" s="166"/>
      <c r="G8" s="166"/>
      <c r="H8" s="166"/>
    </row>
    <row r="9" spans="2:8" x14ac:dyDescent="0.25">
      <c r="B9" s="214" t="s">
        <v>19</v>
      </c>
      <c r="C9" s="215"/>
      <c r="D9" s="215"/>
      <c r="E9" s="215"/>
      <c r="F9" s="215"/>
      <c r="G9" s="215"/>
      <c r="H9" s="216"/>
    </row>
    <row r="10" spans="2:8" x14ac:dyDescent="0.25">
      <c r="B10" s="217" t="s">
        <v>80</v>
      </c>
      <c r="C10" s="219" t="s">
        <v>17</v>
      </c>
      <c r="D10" s="219" t="s">
        <v>16</v>
      </c>
      <c r="E10" s="221" t="s">
        <v>110</v>
      </c>
      <c r="F10" s="222"/>
      <c r="G10" s="219" t="s">
        <v>81</v>
      </c>
      <c r="H10" s="223" t="s">
        <v>82</v>
      </c>
    </row>
    <row r="11" spans="2:8" ht="15.75" thickBot="1" x14ac:dyDescent="0.3">
      <c r="B11" s="218"/>
      <c r="C11" s="220"/>
      <c r="D11" s="220"/>
      <c r="E11" s="63" t="s">
        <v>15</v>
      </c>
      <c r="F11" s="63" t="s">
        <v>14</v>
      </c>
      <c r="G11" s="220"/>
      <c r="H11" s="224"/>
    </row>
    <row r="12" spans="2:8" ht="15.75" thickBot="1" x14ac:dyDescent="0.3">
      <c r="B12" s="105">
        <v>1</v>
      </c>
      <c r="C12" s="225" t="str">
        <f>'4.10.1_Всеволожск'!$C$12</f>
        <v>Копия инвестиционной программы, утвержденной в установленном законодательством Российской Федерации порядке (проекта инвестиционной программы)</v>
      </c>
      <c r="D12" s="226"/>
      <c r="E12" s="226"/>
      <c r="F12" s="226"/>
      <c r="G12" s="226"/>
      <c r="H12" s="227"/>
    </row>
    <row r="13" spans="2:8" ht="45.75" thickBot="1" x14ac:dyDescent="0.3">
      <c r="B13" s="86" t="s">
        <v>13</v>
      </c>
      <c r="C13" s="90"/>
      <c r="D13" s="90"/>
      <c r="E13" s="92"/>
      <c r="F13" s="92"/>
      <c r="G13" s="112" t="s">
        <v>168</v>
      </c>
      <c r="H13" s="83" t="s">
        <v>169</v>
      </c>
    </row>
    <row r="14" spans="2:8" ht="15.75" thickBot="1" x14ac:dyDescent="0.3">
      <c r="B14" s="105">
        <v>2</v>
      </c>
      <c r="C14" s="225" t="str">
        <f>'4.10.1_Всеволожск'!$C$14</f>
        <v>Предлагаемый метод регулирования</v>
      </c>
      <c r="D14" s="226"/>
      <c r="E14" s="226"/>
      <c r="F14" s="226"/>
      <c r="G14" s="226"/>
      <c r="H14" s="227"/>
    </row>
    <row r="15" spans="2:8" ht="60" x14ac:dyDescent="0.25">
      <c r="B15" s="87" t="s">
        <v>11</v>
      </c>
      <c r="C15" s="84" t="s">
        <v>111</v>
      </c>
      <c r="D15" s="84" t="s">
        <v>112</v>
      </c>
      <c r="E15" s="94" t="s">
        <v>50</v>
      </c>
      <c r="F15" s="94">
        <v>45291</v>
      </c>
      <c r="G15" s="84" t="s">
        <v>84</v>
      </c>
      <c r="H15" s="85"/>
    </row>
    <row r="16" spans="2:8" ht="60" x14ac:dyDescent="0.25">
      <c r="B16" s="88" t="s">
        <v>86</v>
      </c>
      <c r="C16" s="1" t="s">
        <v>113</v>
      </c>
      <c r="D16" s="1" t="s">
        <v>114</v>
      </c>
      <c r="E16" s="94" t="s">
        <v>50</v>
      </c>
      <c r="F16" s="94">
        <v>45291</v>
      </c>
      <c r="G16" s="1" t="s">
        <v>84</v>
      </c>
      <c r="H16" s="43"/>
    </row>
    <row r="17" spans="2:8" ht="45" x14ac:dyDescent="0.25">
      <c r="B17" s="88" t="s">
        <v>88</v>
      </c>
      <c r="C17" s="1" t="s">
        <v>115</v>
      </c>
      <c r="D17" s="1" t="s">
        <v>116</v>
      </c>
      <c r="E17" s="94" t="s">
        <v>50</v>
      </c>
      <c r="F17" s="94">
        <v>45291</v>
      </c>
      <c r="G17" s="1" t="s">
        <v>84</v>
      </c>
      <c r="H17" s="43"/>
    </row>
    <row r="18" spans="2:8" ht="30.75" thickBot="1" x14ac:dyDescent="0.3">
      <c r="B18" s="89" t="s">
        <v>89</v>
      </c>
      <c r="C18" s="81" t="s">
        <v>117</v>
      </c>
      <c r="D18" s="81" t="s">
        <v>43</v>
      </c>
      <c r="E18" s="94" t="s">
        <v>50</v>
      </c>
      <c r="F18" s="94">
        <v>43830</v>
      </c>
      <c r="G18" s="81" t="s">
        <v>84</v>
      </c>
      <c r="H18" s="82"/>
    </row>
    <row r="19" spans="2:8" ht="15.75" thickBot="1" x14ac:dyDescent="0.3">
      <c r="B19" s="105">
        <v>3</v>
      </c>
      <c r="C19" s="225" t="str">
        <f>'4.10.1_Всеволожск'!$C$18</f>
        <v>Долгосрочные параметры регулирования (в случае если их установление предусмотрено выбранным методом регулирования)</v>
      </c>
      <c r="D19" s="226"/>
      <c r="E19" s="226"/>
      <c r="F19" s="226"/>
      <c r="G19" s="226"/>
      <c r="H19" s="227"/>
    </row>
    <row r="20" spans="2:8" ht="30" x14ac:dyDescent="0.25">
      <c r="B20" s="228" t="s">
        <v>9</v>
      </c>
      <c r="C20" s="84" t="s">
        <v>166</v>
      </c>
      <c r="D20" s="98"/>
      <c r="E20" s="230">
        <v>43101</v>
      </c>
      <c r="F20" s="230">
        <v>43465</v>
      </c>
      <c r="G20" s="106">
        <v>24250.995863575012</v>
      </c>
      <c r="H20" s="237" t="s">
        <v>156</v>
      </c>
    </row>
    <row r="21" spans="2:8" ht="30" x14ac:dyDescent="0.25">
      <c r="B21" s="229"/>
      <c r="C21" s="84" t="s">
        <v>167</v>
      </c>
      <c r="D21" s="71"/>
      <c r="E21" s="231"/>
      <c r="F21" s="231"/>
      <c r="G21" s="106">
        <v>86.8</v>
      </c>
      <c r="H21" s="238"/>
    </row>
    <row r="22" spans="2:8" ht="30" x14ac:dyDescent="0.25">
      <c r="B22" s="68" t="s">
        <v>146</v>
      </c>
      <c r="C22" s="84" t="s">
        <v>8</v>
      </c>
      <c r="D22" s="98"/>
      <c r="E22" s="94" t="s">
        <v>50</v>
      </c>
      <c r="F22" s="94">
        <v>45291</v>
      </c>
      <c r="G22" s="106">
        <v>1</v>
      </c>
      <c r="H22" s="84" t="s">
        <v>157</v>
      </c>
    </row>
    <row r="23" spans="2:8" x14ac:dyDescent="0.25">
      <c r="B23" s="68" t="s">
        <v>147</v>
      </c>
      <c r="C23" s="84" t="s">
        <v>154</v>
      </c>
      <c r="D23" s="98"/>
      <c r="E23" s="99"/>
      <c r="F23" s="99"/>
      <c r="G23" s="107"/>
      <c r="H23" s="100"/>
    </row>
    <row r="24" spans="2:8" ht="45" x14ac:dyDescent="0.25">
      <c r="B24" s="68" t="s">
        <v>148</v>
      </c>
      <c r="C24" s="96" t="s">
        <v>7</v>
      </c>
      <c r="D24" s="102"/>
      <c r="E24" s="94" t="s">
        <v>50</v>
      </c>
      <c r="F24" s="94">
        <v>45291</v>
      </c>
      <c r="G24" s="106">
        <v>0</v>
      </c>
      <c r="H24" s="85" t="s">
        <v>158</v>
      </c>
    </row>
    <row r="25" spans="2:8" ht="60" x14ac:dyDescent="0.25">
      <c r="B25" s="68" t="s">
        <v>149</v>
      </c>
      <c r="C25" s="96" t="s">
        <v>6</v>
      </c>
      <c r="D25" s="102"/>
      <c r="E25" s="94" t="s">
        <v>50</v>
      </c>
      <c r="F25" s="94">
        <v>45291</v>
      </c>
      <c r="G25" s="106">
        <v>0</v>
      </c>
      <c r="H25" s="85" t="s">
        <v>158</v>
      </c>
    </row>
    <row r="26" spans="2:8" x14ac:dyDescent="0.25">
      <c r="B26" s="68" t="s">
        <v>150</v>
      </c>
      <c r="C26" s="84" t="s">
        <v>155</v>
      </c>
      <c r="D26" s="98"/>
      <c r="E26" s="99"/>
      <c r="F26" s="99"/>
      <c r="G26" s="107"/>
      <c r="H26" s="100"/>
    </row>
    <row r="27" spans="2:8" ht="30" x14ac:dyDescent="0.25">
      <c r="B27" s="11" t="s">
        <v>151</v>
      </c>
      <c r="C27" s="2" t="s">
        <v>5</v>
      </c>
      <c r="D27" s="103"/>
      <c r="E27" s="94" t="s">
        <v>50</v>
      </c>
      <c r="F27" s="94">
        <v>45291</v>
      </c>
      <c r="G27" s="108">
        <v>165.39437295728294</v>
      </c>
      <c r="H27" s="43" t="s">
        <v>159</v>
      </c>
    </row>
    <row r="28" spans="2:8" ht="30" x14ac:dyDescent="0.25">
      <c r="B28" s="11" t="s">
        <v>152</v>
      </c>
      <c r="C28" s="2" t="s">
        <v>4</v>
      </c>
      <c r="D28" s="103"/>
      <c r="E28" s="94" t="s">
        <v>50</v>
      </c>
      <c r="F28" s="94">
        <v>45291</v>
      </c>
      <c r="G28" s="108">
        <v>1.954037799472703</v>
      </c>
      <c r="H28" s="43" t="s">
        <v>160</v>
      </c>
    </row>
    <row r="29" spans="2:8" ht="30.75" thickBot="1" x14ac:dyDescent="0.3">
      <c r="B29" s="59" t="s">
        <v>153</v>
      </c>
      <c r="C29" s="97" t="s">
        <v>3</v>
      </c>
      <c r="D29" s="104"/>
      <c r="E29" s="94" t="s">
        <v>50</v>
      </c>
      <c r="F29" s="94">
        <v>45291</v>
      </c>
      <c r="G29" s="109">
        <v>1.9350000000000001</v>
      </c>
      <c r="H29" s="82" t="s">
        <v>161</v>
      </c>
    </row>
    <row r="30" spans="2:8" ht="15.75" thickBot="1" x14ac:dyDescent="0.3">
      <c r="B30" s="105">
        <v>4</v>
      </c>
      <c r="C30" s="225" t="str">
        <f>'4.10.1_Всеволожск'!$C$29</f>
        <v>Необходимая валовая выручка на соответствующий период, в том числе с разбивкой по годам, тыс. руб.</v>
      </c>
      <c r="D30" s="226"/>
      <c r="E30" s="226"/>
      <c r="F30" s="226"/>
      <c r="G30" s="226"/>
      <c r="H30" s="227"/>
    </row>
    <row r="31" spans="2:8" x14ac:dyDescent="0.25">
      <c r="B31" s="228" t="s">
        <v>2</v>
      </c>
      <c r="C31" s="247" t="s">
        <v>111</v>
      </c>
      <c r="D31" s="247" t="s">
        <v>112</v>
      </c>
      <c r="E31" s="64" t="s">
        <v>50</v>
      </c>
      <c r="F31" s="64" t="s">
        <v>51</v>
      </c>
      <c r="G31" s="108">
        <v>136932.30253082409</v>
      </c>
      <c r="H31" s="254"/>
    </row>
    <row r="32" spans="2:8" x14ac:dyDescent="0.25">
      <c r="B32" s="235"/>
      <c r="C32" s="237"/>
      <c r="D32" s="237"/>
      <c r="E32" s="64" t="s">
        <v>91</v>
      </c>
      <c r="F32" s="64" t="s">
        <v>92</v>
      </c>
      <c r="G32" s="108">
        <v>140836.216644411</v>
      </c>
      <c r="H32" s="232"/>
    </row>
    <row r="33" spans="2:8" x14ac:dyDescent="0.25">
      <c r="B33" s="235"/>
      <c r="C33" s="237"/>
      <c r="D33" s="237"/>
      <c r="E33" s="64" t="s">
        <v>93</v>
      </c>
      <c r="F33" s="64" t="s">
        <v>85</v>
      </c>
      <c r="G33" s="108">
        <v>144562.15610636116</v>
      </c>
      <c r="H33" s="232"/>
    </row>
    <row r="34" spans="2:8" x14ac:dyDescent="0.25">
      <c r="B34" s="235"/>
      <c r="C34" s="237"/>
      <c r="D34" s="237"/>
      <c r="E34" s="64" t="s">
        <v>94</v>
      </c>
      <c r="F34" s="64" t="s">
        <v>95</v>
      </c>
      <c r="G34" s="108">
        <v>148167.80614378714</v>
      </c>
      <c r="H34" s="232"/>
    </row>
    <row r="35" spans="2:8" x14ac:dyDescent="0.25">
      <c r="B35" s="229"/>
      <c r="C35" s="238"/>
      <c r="D35" s="238"/>
      <c r="E35" s="64" t="s">
        <v>96</v>
      </c>
      <c r="F35" s="64" t="s">
        <v>87</v>
      </c>
      <c r="G35" s="108">
        <v>151813.5508007606</v>
      </c>
      <c r="H35" s="233"/>
    </row>
    <row r="36" spans="2:8" x14ac:dyDescent="0.25">
      <c r="B36" s="234" t="s">
        <v>97</v>
      </c>
      <c r="C36" s="236" t="s">
        <v>113</v>
      </c>
      <c r="D36" s="236" t="s">
        <v>114</v>
      </c>
      <c r="E36" s="64" t="s">
        <v>50</v>
      </c>
      <c r="F36" s="64" t="s">
        <v>51</v>
      </c>
      <c r="G36" s="108">
        <v>136932.30253082409</v>
      </c>
      <c r="H36" s="239"/>
    </row>
    <row r="37" spans="2:8" x14ac:dyDescent="0.25">
      <c r="B37" s="235"/>
      <c r="C37" s="237"/>
      <c r="D37" s="237"/>
      <c r="E37" s="64" t="s">
        <v>91</v>
      </c>
      <c r="F37" s="64" t="s">
        <v>92</v>
      </c>
      <c r="G37" s="108">
        <v>140836.216644411</v>
      </c>
      <c r="H37" s="232"/>
    </row>
    <row r="38" spans="2:8" x14ac:dyDescent="0.25">
      <c r="B38" s="235"/>
      <c r="C38" s="237"/>
      <c r="D38" s="237"/>
      <c r="E38" s="64" t="s">
        <v>93</v>
      </c>
      <c r="F38" s="64" t="s">
        <v>85</v>
      </c>
      <c r="G38" s="108">
        <v>144562.15610636116</v>
      </c>
      <c r="H38" s="232"/>
    </row>
    <row r="39" spans="2:8" x14ac:dyDescent="0.25">
      <c r="B39" s="235"/>
      <c r="C39" s="237"/>
      <c r="D39" s="237"/>
      <c r="E39" s="64" t="s">
        <v>94</v>
      </c>
      <c r="F39" s="64" t="s">
        <v>95</v>
      </c>
      <c r="G39" s="108">
        <v>148167.80614378714</v>
      </c>
      <c r="H39" s="232"/>
    </row>
    <row r="40" spans="2:8" x14ac:dyDescent="0.25">
      <c r="B40" s="229"/>
      <c r="C40" s="238"/>
      <c r="D40" s="238"/>
      <c r="E40" s="64" t="s">
        <v>96</v>
      </c>
      <c r="F40" s="64" t="s">
        <v>87</v>
      </c>
      <c r="G40" s="108">
        <v>151813.550800761</v>
      </c>
      <c r="H40" s="233"/>
    </row>
    <row r="41" spans="2:8" x14ac:dyDescent="0.25">
      <c r="B41" s="234" t="s">
        <v>98</v>
      </c>
      <c r="C41" s="236" t="s">
        <v>115</v>
      </c>
      <c r="D41" s="236" t="s">
        <v>116</v>
      </c>
      <c r="E41" s="64" t="s">
        <v>50</v>
      </c>
      <c r="F41" s="64" t="s">
        <v>51</v>
      </c>
      <c r="G41" s="108">
        <v>7478.4804835007171</v>
      </c>
      <c r="H41" s="239"/>
    </row>
    <row r="42" spans="2:8" x14ac:dyDescent="0.25">
      <c r="B42" s="235"/>
      <c r="C42" s="237"/>
      <c r="D42" s="237"/>
      <c r="E42" s="64" t="s">
        <v>91</v>
      </c>
      <c r="F42" s="64" t="s">
        <v>92</v>
      </c>
      <c r="G42" s="108">
        <v>8133.5440624634766</v>
      </c>
      <c r="H42" s="232"/>
    </row>
    <row r="43" spans="2:8" x14ac:dyDescent="0.25">
      <c r="B43" s="235"/>
      <c r="C43" s="237"/>
      <c r="D43" s="237"/>
      <c r="E43" s="64" t="s">
        <v>93</v>
      </c>
      <c r="F43" s="64" t="s">
        <v>85</v>
      </c>
      <c r="G43" s="108">
        <v>8844.4810577173339</v>
      </c>
      <c r="H43" s="232"/>
    </row>
    <row r="44" spans="2:8" x14ac:dyDescent="0.25">
      <c r="B44" s="235"/>
      <c r="C44" s="237"/>
      <c r="D44" s="237"/>
      <c r="E44" s="64" t="s">
        <v>94</v>
      </c>
      <c r="F44" s="64" t="s">
        <v>95</v>
      </c>
      <c r="G44" s="108">
        <v>9618.2574625447323</v>
      </c>
      <c r="H44" s="232"/>
    </row>
    <row r="45" spans="2:8" x14ac:dyDescent="0.25">
      <c r="B45" s="229"/>
      <c r="C45" s="238"/>
      <c r="D45" s="238"/>
      <c r="E45" s="64" t="s">
        <v>96</v>
      </c>
      <c r="F45" s="64" t="s">
        <v>87</v>
      </c>
      <c r="G45" s="108">
        <v>10190.478442011217</v>
      </c>
      <c r="H45" s="233"/>
    </row>
    <row r="46" spans="2:8" ht="30.75" thickBot="1" x14ac:dyDescent="0.3">
      <c r="B46" s="87" t="s">
        <v>99</v>
      </c>
      <c r="C46" s="84" t="s">
        <v>117</v>
      </c>
      <c r="D46" s="84" t="s">
        <v>43</v>
      </c>
      <c r="E46" s="64" t="s">
        <v>50</v>
      </c>
      <c r="F46" s="64" t="s">
        <v>51</v>
      </c>
      <c r="G46" s="108">
        <v>2179.4565425873898</v>
      </c>
      <c r="H46" s="82"/>
    </row>
    <row r="47" spans="2:8" ht="15.75" thickBot="1" x14ac:dyDescent="0.3">
      <c r="B47" s="105">
        <v>5</v>
      </c>
      <c r="C47" s="225" t="str">
        <f>'4.10.1_Всеволожск'!$C$45</f>
        <v>Годовой объем полезного отпуска тепловой энергии (теплоносителя), тыс. Гкал</v>
      </c>
      <c r="D47" s="226"/>
      <c r="E47" s="226"/>
      <c r="F47" s="226"/>
      <c r="G47" s="226"/>
      <c r="H47" s="227"/>
    </row>
    <row r="48" spans="2:8" x14ac:dyDescent="0.25">
      <c r="B48" s="228" t="s">
        <v>1</v>
      </c>
      <c r="C48" s="247" t="s">
        <v>111</v>
      </c>
      <c r="D48" s="247" t="s">
        <v>112</v>
      </c>
      <c r="E48" s="64" t="s">
        <v>50</v>
      </c>
      <c r="F48" s="64" t="s">
        <v>51</v>
      </c>
      <c r="G48" s="108">
        <v>85.570999999999998</v>
      </c>
      <c r="H48" s="254"/>
    </row>
    <row r="49" spans="2:8" x14ac:dyDescent="0.25">
      <c r="B49" s="235"/>
      <c r="C49" s="237"/>
      <c r="D49" s="237"/>
      <c r="E49" s="64" t="s">
        <v>91</v>
      </c>
      <c r="F49" s="64" t="s">
        <v>92</v>
      </c>
      <c r="G49" s="108">
        <v>85.570999999999998</v>
      </c>
      <c r="H49" s="232"/>
    </row>
    <row r="50" spans="2:8" x14ac:dyDescent="0.25">
      <c r="B50" s="235"/>
      <c r="C50" s="237"/>
      <c r="D50" s="237"/>
      <c r="E50" s="64" t="s">
        <v>93</v>
      </c>
      <c r="F50" s="64" t="s">
        <v>85</v>
      </c>
      <c r="G50" s="108">
        <v>85.570999999999998</v>
      </c>
      <c r="H50" s="232"/>
    </row>
    <row r="51" spans="2:8" x14ac:dyDescent="0.25">
      <c r="B51" s="235"/>
      <c r="C51" s="237"/>
      <c r="D51" s="237"/>
      <c r="E51" s="64" t="s">
        <v>94</v>
      </c>
      <c r="F51" s="64" t="s">
        <v>95</v>
      </c>
      <c r="G51" s="108">
        <v>85.570999999999998</v>
      </c>
      <c r="H51" s="232"/>
    </row>
    <row r="52" spans="2:8" x14ac:dyDescent="0.25">
      <c r="B52" s="229"/>
      <c r="C52" s="238"/>
      <c r="D52" s="238"/>
      <c r="E52" s="64" t="s">
        <v>96</v>
      </c>
      <c r="F52" s="64" t="s">
        <v>87</v>
      </c>
      <c r="G52" s="108">
        <v>85.570999999999998</v>
      </c>
      <c r="H52" s="233"/>
    </row>
    <row r="53" spans="2:8" x14ac:dyDescent="0.25">
      <c r="B53" s="234" t="s">
        <v>103</v>
      </c>
      <c r="C53" s="236" t="s">
        <v>113</v>
      </c>
      <c r="D53" s="236" t="s">
        <v>114</v>
      </c>
      <c r="E53" s="64" t="s">
        <v>50</v>
      </c>
      <c r="F53" s="64" t="s">
        <v>51</v>
      </c>
      <c r="G53" s="108">
        <v>85.570999999999998</v>
      </c>
      <c r="H53" s="239"/>
    </row>
    <row r="54" spans="2:8" x14ac:dyDescent="0.25">
      <c r="B54" s="235"/>
      <c r="C54" s="237"/>
      <c r="D54" s="237"/>
      <c r="E54" s="64" t="s">
        <v>91</v>
      </c>
      <c r="F54" s="64" t="s">
        <v>92</v>
      </c>
      <c r="G54" s="108">
        <v>85.570999999999998</v>
      </c>
      <c r="H54" s="232"/>
    </row>
    <row r="55" spans="2:8" x14ac:dyDescent="0.25">
      <c r="B55" s="235"/>
      <c r="C55" s="237"/>
      <c r="D55" s="237"/>
      <c r="E55" s="64" t="s">
        <v>93</v>
      </c>
      <c r="F55" s="64" t="s">
        <v>85</v>
      </c>
      <c r="G55" s="108">
        <v>85.570999999999998</v>
      </c>
      <c r="H55" s="232"/>
    </row>
    <row r="56" spans="2:8" x14ac:dyDescent="0.25">
      <c r="B56" s="235"/>
      <c r="C56" s="237"/>
      <c r="D56" s="237"/>
      <c r="E56" s="64" t="s">
        <v>94</v>
      </c>
      <c r="F56" s="64" t="s">
        <v>95</v>
      </c>
      <c r="G56" s="108">
        <v>85.570999999999998</v>
      </c>
      <c r="H56" s="232"/>
    </row>
    <row r="57" spans="2:8" x14ac:dyDescent="0.25">
      <c r="B57" s="229"/>
      <c r="C57" s="238"/>
      <c r="D57" s="238"/>
      <c r="E57" s="64" t="s">
        <v>96</v>
      </c>
      <c r="F57" s="64" t="s">
        <v>87</v>
      </c>
      <c r="G57" s="108">
        <v>85.570999999999998</v>
      </c>
      <c r="H57" s="233"/>
    </row>
    <row r="58" spans="2:8" x14ac:dyDescent="0.25">
      <c r="B58" s="234" t="s">
        <v>104</v>
      </c>
      <c r="C58" s="236" t="s">
        <v>115</v>
      </c>
      <c r="D58" s="236" t="s">
        <v>116</v>
      </c>
      <c r="E58" s="64" t="s">
        <v>50</v>
      </c>
      <c r="F58" s="64" t="s">
        <v>51</v>
      </c>
      <c r="G58" s="108">
        <v>463.19600000000003</v>
      </c>
      <c r="H58" s="239" t="s">
        <v>162</v>
      </c>
    </row>
    <row r="59" spans="2:8" x14ac:dyDescent="0.25">
      <c r="B59" s="235"/>
      <c r="C59" s="237"/>
      <c r="D59" s="237"/>
      <c r="E59" s="64" t="s">
        <v>91</v>
      </c>
      <c r="F59" s="64" t="s">
        <v>92</v>
      </c>
      <c r="G59" s="108">
        <v>463.19600000000003</v>
      </c>
      <c r="H59" s="232"/>
    </row>
    <row r="60" spans="2:8" x14ac:dyDescent="0.25">
      <c r="B60" s="235"/>
      <c r="C60" s="237"/>
      <c r="D60" s="237"/>
      <c r="E60" s="64" t="s">
        <v>93</v>
      </c>
      <c r="F60" s="64" t="s">
        <v>85</v>
      </c>
      <c r="G60" s="108">
        <v>463.19600000000003</v>
      </c>
      <c r="H60" s="232"/>
    </row>
    <row r="61" spans="2:8" x14ac:dyDescent="0.25">
      <c r="B61" s="235"/>
      <c r="C61" s="237"/>
      <c r="D61" s="237"/>
      <c r="E61" s="64" t="s">
        <v>94</v>
      </c>
      <c r="F61" s="64" t="s">
        <v>95</v>
      </c>
      <c r="G61" s="108">
        <v>463.19600000000003</v>
      </c>
      <c r="H61" s="232"/>
    </row>
    <row r="62" spans="2:8" x14ac:dyDescent="0.25">
      <c r="B62" s="229"/>
      <c r="C62" s="238"/>
      <c r="D62" s="238"/>
      <c r="E62" s="64" t="s">
        <v>96</v>
      </c>
      <c r="F62" s="64" t="s">
        <v>87</v>
      </c>
      <c r="G62" s="108">
        <v>463.19600000000003</v>
      </c>
      <c r="H62" s="233"/>
    </row>
    <row r="63" spans="2:8" ht="30.75" thickBot="1" x14ac:dyDescent="0.3">
      <c r="B63" s="87" t="s">
        <v>105</v>
      </c>
      <c r="C63" s="84" t="s">
        <v>117</v>
      </c>
      <c r="D63" s="84" t="s">
        <v>43</v>
      </c>
      <c r="E63" s="64" t="s">
        <v>50</v>
      </c>
      <c r="F63" s="64" t="s">
        <v>51</v>
      </c>
      <c r="G63" s="108">
        <v>1.36</v>
      </c>
      <c r="H63" s="111" t="s">
        <v>170</v>
      </c>
    </row>
    <row r="64" spans="2:8" ht="15.75" customHeight="1" thickBot="1" x14ac:dyDescent="0.3">
      <c r="B64" s="105">
        <v>6</v>
      </c>
      <c r="C64" s="225" t="str">
        <f>'4.10.1_Всеволожск'!$C$61</f>
        <v>Размер недополученных доходов регулируемой организацией, исчисленный в соответствии с законодательством в сфере теплоснабжения, тыс.руб.</v>
      </c>
      <c r="D64" s="226"/>
      <c r="E64" s="226"/>
      <c r="F64" s="226"/>
      <c r="G64" s="226"/>
      <c r="H64" s="227"/>
    </row>
    <row r="65" spans="2:8" ht="60" x14ac:dyDescent="0.25">
      <c r="B65" s="121" t="s">
        <v>0</v>
      </c>
      <c r="C65" s="125" t="s">
        <v>111</v>
      </c>
      <c r="D65" s="125" t="s">
        <v>112</v>
      </c>
      <c r="E65" s="126" t="s">
        <v>50</v>
      </c>
      <c r="F65" s="126" t="s">
        <v>87</v>
      </c>
      <c r="G65" s="108">
        <v>0</v>
      </c>
      <c r="H65" s="200"/>
    </row>
    <row r="66" spans="2:8" ht="60" x14ac:dyDescent="0.25">
      <c r="B66" s="194" t="s">
        <v>106</v>
      </c>
      <c r="C66" s="192" t="s">
        <v>113</v>
      </c>
      <c r="D66" s="192" t="s">
        <v>114</v>
      </c>
      <c r="E66" s="196" t="s">
        <v>50</v>
      </c>
      <c r="F66" s="196" t="s">
        <v>87</v>
      </c>
      <c r="G66" s="108">
        <v>0</v>
      </c>
      <c r="H66" s="201"/>
    </row>
    <row r="67" spans="2:8" ht="45" x14ac:dyDescent="0.25">
      <c r="B67" s="188" t="s">
        <v>107</v>
      </c>
      <c r="C67" s="189" t="s">
        <v>115</v>
      </c>
      <c r="D67" s="189" t="s">
        <v>116</v>
      </c>
      <c r="E67" s="204" t="s">
        <v>50</v>
      </c>
      <c r="F67" s="204" t="s">
        <v>87</v>
      </c>
      <c r="G67" s="109">
        <v>0</v>
      </c>
      <c r="H67" s="205"/>
    </row>
    <row r="68" spans="2:8" ht="30.75" thickBot="1" x14ac:dyDescent="0.3">
      <c r="B68" s="195" t="s">
        <v>108</v>
      </c>
      <c r="C68" s="13" t="s">
        <v>117</v>
      </c>
      <c r="D68" s="193" t="s">
        <v>43</v>
      </c>
      <c r="E68" s="37" t="s">
        <v>50</v>
      </c>
      <c r="F68" s="37" t="s">
        <v>51</v>
      </c>
      <c r="G68" s="110">
        <v>0</v>
      </c>
      <c r="H68" s="202"/>
    </row>
    <row r="69" spans="2:8" ht="15.75" thickBot="1" x14ac:dyDescent="0.3">
      <c r="B69" s="101" t="s">
        <v>215</v>
      </c>
      <c r="C69" s="225" t="str">
        <f>'4.10.1_Всеволожск'!$C$65</f>
        <v>Размер экономически обоснованных расходов, не учтенных при регулировании тарифов в предыдущий период регулирования (при их наличии), определенном в соответствии с законодательством РФ, тыс.руб.</v>
      </c>
      <c r="D69" s="226"/>
      <c r="E69" s="226"/>
      <c r="F69" s="226"/>
      <c r="G69" s="226"/>
      <c r="H69" s="227"/>
    </row>
    <row r="70" spans="2:8" ht="60" x14ac:dyDescent="0.25">
      <c r="B70" s="118" t="s">
        <v>216</v>
      </c>
      <c r="C70" s="119" t="s">
        <v>111</v>
      </c>
      <c r="D70" s="119" t="s">
        <v>112</v>
      </c>
      <c r="E70" s="64" t="s">
        <v>50</v>
      </c>
      <c r="F70" s="64" t="s">
        <v>87</v>
      </c>
      <c r="G70" s="109">
        <v>0</v>
      </c>
      <c r="H70" s="120"/>
    </row>
    <row r="71" spans="2:8" ht="60" x14ac:dyDescent="0.25">
      <c r="B71" s="59" t="s">
        <v>217</v>
      </c>
      <c r="C71" s="117" t="s">
        <v>113</v>
      </c>
      <c r="D71" s="117" t="s">
        <v>114</v>
      </c>
      <c r="E71" s="64" t="s">
        <v>50</v>
      </c>
      <c r="F71" s="64" t="s">
        <v>87</v>
      </c>
      <c r="G71" s="109">
        <v>0</v>
      </c>
      <c r="H71" s="111"/>
    </row>
    <row r="72" spans="2:8" ht="45" x14ac:dyDescent="0.25">
      <c r="B72" s="11" t="s">
        <v>218</v>
      </c>
      <c r="C72" s="65" t="s">
        <v>115</v>
      </c>
      <c r="D72" s="65" t="s">
        <v>116</v>
      </c>
      <c r="E72" s="64" t="s">
        <v>50</v>
      </c>
      <c r="F72" s="64" t="s">
        <v>87</v>
      </c>
      <c r="G72" s="108">
        <v>0</v>
      </c>
      <c r="H72" s="43"/>
    </row>
    <row r="73" spans="2:8" ht="30.75" thickBot="1" x14ac:dyDescent="0.3">
      <c r="B73" s="61" t="s">
        <v>219</v>
      </c>
      <c r="C73" s="113" t="s">
        <v>117</v>
      </c>
      <c r="D73" s="113" t="s">
        <v>43</v>
      </c>
      <c r="E73" s="116" t="s">
        <v>50</v>
      </c>
      <c r="F73" s="116" t="s">
        <v>51</v>
      </c>
      <c r="G73" s="114">
        <v>0</v>
      </c>
      <c r="H73" s="115"/>
    </row>
    <row r="74" spans="2:8" x14ac:dyDescent="0.25">
      <c r="B74" s="79"/>
      <c r="C74" s="76"/>
      <c r="D74" s="76"/>
      <c r="E74" s="76"/>
      <c r="F74" s="76"/>
      <c r="G74" s="76"/>
      <c r="H74" s="76"/>
    </row>
    <row r="75" spans="2:8" x14ac:dyDescent="0.25">
      <c r="B75" s="246" t="s">
        <v>79</v>
      </c>
      <c r="C75" s="246"/>
      <c r="D75" s="246"/>
      <c r="E75" s="246"/>
      <c r="F75" s="246"/>
      <c r="G75" s="246"/>
      <c r="H75" s="246"/>
    </row>
  </sheetData>
  <mergeCells count="50">
    <mergeCell ref="B6:E6"/>
    <mergeCell ref="F6:H6"/>
    <mergeCell ref="B7:E7"/>
    <mergeCell ref="F7:H7"/>
    <mergeCell ref="H58:H62"/>
    <mergeCell ref="B53:B57"/>
    <mergeCell ref="C53:C57"/>
    <mergeCell ref="D53:D57"/>
    <mergeCell ref="B58:B62"/>
    <mergeCell ref="C58:C62"/>
    <mergeCell ref="D58:D62"/>
    <mergeCell ref="B20:B21"/>
    <mergeCell ref="E20:E21"/>
    <mergeCell ref="F20:F21"/>
    <mergeCell ref="H20:H21"/>
    <mergeCell ref="B31:B35"/>
    <mergeCell ref="C31:C35"/>
    <mergeCell ref="D31:D35"/>
    <mergeCell ref="D36:D40"/>
    <mergeCell ref="H41:H45"/>
    <mergeCell ref="H36:H40"/>
    <mergeCell ref="H31:H35"/>
    <mergeCell ref="B75:H75"/>
    <mergeCell ref="B36:B40"/>
    <mergeCell ref="C36:C40"/>
    <mergeCell ref="C64:H64"/>
    <mergeCell ref="B41:B45"/>
    <mergeCell ref="C41:C45"/>
    <mergeCell ref="D41:D45"/>
    <mergeCell ref="B48:B52"/>
    <mergeCell ref="C48:C52"/>
    <mergeCell ref="D48:D52"/>
    <mergeCell ref="H48:H52"/>
    <mergeCell ref="H53:H57"/>
    <mergeCell ref="C69:H69"/>
    <mergeCell ref="B2:H2"/>
    <mergeCell ref="B3:H3"/>
    <mergeCell ref="B4:H4"/>
    <mergeCell ref="B9:H9"/>
    <mergeCell ref="B10:B11"/>
    <mergeCell ref="C10:C11"/>
    <mergeCell ref="D10:D11"/>
    <mergeCell ref="E10:F10"/>
    <mergeCell ref="G10:G11"/>
    <mergeCell ref="H10:H11"/>
    <mergeCell ref="C12:H12"/>
    <mergeCell ref="C14:H14"/>
    <mergeCell ref="C19:H19"/>
    <mergeCell ref="C30:H30"/>
    <mergeCell ref="C47:H47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B2:H56"/>
  <sheetViews>
    <sheetView zoomScale="90" zoomScaleNormal="90" workbookViewId="0">
      <selection activeCell="F6" sqref="F6:H7"/>
    </sheetView>
  </sheetViews>
  <sheetFormatPr defaultRowHeight="15" x14ac:dyDescent="0.25"/>
  <cols>
    <col min="1" max="1" width="3.7109375" style="75" customWidth="1"/>
    <col min="2" max="2" width="7.7109375" style="31" customWidth="1"/>
    <col min="3" max="3" width="61.7109375" style="75" customWidth="1"/>
    <col min="4" max="4" width="45.7109375" style="75" customWidth="1"/>
    <col min="5" max="6" width="12.7109375" style="75" customWidth="1"/>
    <col min="7" max="7" width="40.7109375" style="75" customWidth="1"/>
    <col min="8" max="8" width="45.7109375" style="75" customWidth="1"/>
    <col min="9" max="16384" width="9.140625" style="75"/>
  </cols>
  <sheetData>
    <row r="2" spans="2:8" ht="15.75" x14ac:dyDescent="0.25">
      <c r="B2" s="212" t="s">
        <v>20</v>
      </c>
      <c r="C2" s="212"/>
      <c r="D2" s="212"/>
      <c r="E2" s="212"/>
      <c r="F2" s="212"/>
      <c r="G2" s="212"/>
      <c r="H2" s="212"/>
    </row>
    <row r="3" spans="2:8" ht="15.75" x14ac:dyDescent="0.25">
      <c r="B3" s="213" t="s">
        <v>109</v>
      </c>
      <c r="C3" s="213"/>
      <c r="D3" s="213"/>
      <c r="E3" s="213"/>
      <c r="F3" s="213"/>
      <c r="G3" s="213"/>
      <c r="H3" s="213"/>
    </row>
    <row r="4" spans="2:8" ht="15.75" x14ac:dyDescent="0.25">
      <c r="B4" s="213" t="s">
        <v>144</v>
      </c>
      <c r="C4" s="213"/>
      <c r="D4" s="213"/>
      <c r="E4" s="213"/>
      <c r="F4" s="213"/>
      <c r="G4" s="213"/>
      <c r="H4" s="213"/>
    </row>
    <row r="5" spans="2:8" ht="15.75" x14ac:dyDescent="0.25">
      <c r="B5" s="206"/>
      <c r="C5" s="206"/>
      <c r="D5" s="206"/>
      <c r="E5" s="206"/>
      <c r="F5" s="206"/>
      <c r="G5" s="206"/>
      <c r="H5" s="206"/>
    </row>
    <row r="6" spans="2:8" s="22" customFormat="1" ht="15" customHeight="1" x14ac:dyDescent="0.2">
      <c r="B6" s="337" t="s">
        <v>224</v>
      </c>
      <c r="C6" s="337"/>
      <c r="D6" s="337"/>
      <c r="E6" s="337"/>
      <c r="F6" s="342" t="s">
        <v>233</v>
      </c>
      <c r="G6" s="342"/>
      <c r="H6" s="342"/>
    </row>
    <row r="7" spans="2:8" s="22" customFormat="1" ht="15" customHeight="1" x14ac:dyDescent="0.25">
      <c r="B7" s="338" t="s">
        <v>226</v>
      </c>
      <c r="C7" s="338"/>
      <c r="D7" s="338"/>
      <c r="E7" s="338"/>
      <c r="F7" s="343" t="s">
        <v>234</v>
      </c>
      <c r="G7" s="343"/>
      <c r="H7" s="343"/>
    </row>
    <row r="8" spans="2:8" ht="15.75" thickBot="1" x14ac:dyDescent="0.3">
      <c r="B8" s="162"/>
      <c r="C8" s="166"/>
      <c r="D8" s="166"/>
      <c r="E8" s="166"/>
      <c r="F8" s="166"/>
      <c r="G8" s="166"/>
      <c r="H8" s="166"/>
    </row>
    <row r="9" spans="2:8" x14ac:dyDescent="0.25">
      <c r="B9" s="214" t="s">
        <v>19</v>
      </c>
      <c r="C9" s="215"/>
      <c r="D9" s="215"/>
      <c r="E9" s="215"/>
      <c r="F9" s="215"/>
      <c r="G9" s="215"/>
      <c r="H9" s="216"/>
    </row>
    <row r="10" spans="2:8" x14ac:dyDescent="0.25">
      <c r="B10" s="255" t="s">
        <v>80</v>
      </c>
      <c r="C10" s="219" t="s">
        <v>17</v>
      </c>
      <c r="D10" s="219" t="s">
        <v>16</v>
      </c>
      <c r="E10" s="221" t="s">
        <v>110</v>
      </c>
      <c r="F10" s="222"/>
      <c r="G10" s="219" t="s">
        <v>81</v>
      </c>
      <c r="H10" s="223" t="s">
        <v>82</v>
      </c>
    </row>
    <row r="11" spans="2:8" ht="15.75" thickBot="1" x14ac:dyDescent="0.3">
      <c r="B11" s="256"/>
      <c r="C11" s="220"/>
      <c r="D11" s="220"/>
      <c r="E11" s="63" t="s">
        <v>15</v>
      </c>
      <c r="F11" s="63" t="s">
        <v>14</v>
      </c>
      <c r="G11" s="220"/>
      <c r="H11" s="224"/>
    </row>
    <row r="12" spans="2:8" ht="15.75" thickBot="1" x14ac:dyDescent="0.3">
      <c r="B12" s="101">
        <v>1</v>
      </c>
      <c r="C12" s="225" t="str">
        <f>'4.10.1_Всеволожск'!$C$12</f>
        <v>Копия инвестиционной программы, утвержденной в установленном законодательством Российской Федерации порядке (проекта инвестиционной программы)</v>
      </c>
      <c r="D12" s="226"/>
      <c r="E12" s="226"/>
      <c r="F12" s="226"/>
      <c r="G12" s="226"/>
      <c r="H12" s="227"/>
    </row>
    <row r="13" spans="2:8" ht="30.75" thickBot="1" x14ac:dyDescent="0.3">
      <c r="B13" s="60" t="s">
        <v>13</v>
      </c>
      <c r="C13" s="90"/>
      <c r="D13" s="90"/>
      <c r="E13" s="92"/>
      <c r="F13" s="92"/>
      <c r="G13" s="91" t="s">
        <v>171</v>
      </c>
      <c r="H13" s="83"/>
    </row>
    <row r="14" spans="2:8" ht="15.75" thickBot="1" x14ac:dyDescent="0.3">
      <c r="B14" s="101">
        <v>2</v>
      </c>
      <c r="C14" s="225" t="str">
        <f>'4.10.1_Всеволожск'!$C$14</f>
        <v>Предлагаемый метод регулирования</v>
      </c>
      <c r="D14" s="226"/>
      <c r="E14" s="226"/>
      <c r="F14" s="226"/>
      <c r="G14" s="226"/>
      <c r="H14" s="227"/>
    </row>
    <row r="15" spans="2:8" ht="60" x14ac:dyDescent="0.25">
      <c r="B15" s="68" t="s">
        <v>11</v>
      </c>
      <c r="C15" s="84" t="s">
        <v>111</v>
      </c>
      <c r="D15" s="84" t="s">
        <v>112</v>
      </c>
      <c r="E15" s="94" t="s">
        <v>50</v>
      </c>
      <c r="F15" s="94">
        <v>44561</v>
      </c>
      <c r="G15" s="84" t="s">
        <v>84</v>
      </c>
      <c r="H15" s="85"/>
    </row>
    <row r="16" spans="2:8" ht="30.75" thickBot="1" x14ac:dyDescent="0.3">
      <c r="B16" s="59" t="s">
        <v>86</v>
      </c>
      <c r="C16" s="81" t="s">
        <v>117</v>
      </c>
      <c r="D16" s="81" t="s">
        <v>43</v>
      </c>
      <c r="E16" s="94" t="s">
        <v>50</v>
      </c>
      <c r="F16" s="94">
        <v>43830</v>
      </c>
      <c r="G16" s="81" t="s">
        <v>84</v>
      </c>
      <c r="H16" s="82"/>
    </row>
    <row r="17" spans="2:8" ht="15.75" thickBot="1" x14ac:dyDescent="0.3">
      <c r="B17" s="101">
        <v>3</v>
      </c>
      <c r="C17" s="225" t="str">
        <f>'4.10.1_Всеволожск'!$C$18</f>
        <v>Долгосрочные параметры регулирования (в случае если их установление предусмотрено выбранным методом регулирования)</v>
      </c>
      <c r="D17" s="226"/>
      <c r="E17" s="226"/>
      <c r="F17" s="226"/>
      <c r="G17" s="226"/>
      <c r="H17" s="227"/>
    </row>
    <row r="18" spans="2:8" ht="30" x14ac:dyDescent="0.25">
      <c r="B18" s="121" t="s">
        <v>9</v>
      </c>
      <c r="C18" s="84" t="s">
        <v>166</v>
      </c>
      <c r="D18" s="98"/>
      <c r="E18" s="122">
        <v>43101</v>
      </c>
      <c r="F18" s="122">
        <v>43465</v>
      </c>
      <c r="G18" s="106">
        <v>7000.0064290036853</v>
      </c>
      <c r="H18" s="85" t="s">
        <v>156</v>
      </c>
    </row>
    <row r="19" spans="2:8" ht="30" x14ac:dyDescent="0.25">
      <c r="B19" s="68" t="s">
        <v>146</v>
      </c>
      <c r="C19" s="84" t="s">
        <v>8</v>
      </c>
      <c r="D19" s="98"/>
      <c r="E19" s="94" t="s">
        <v>50</v>
      </c>
      <c r="F19" s="94">
        <v>44561</v>
      </c>
      <c r="G19" s="106">
        <v>1</v>
      </c>
      <c r="H19" s="85" t="s">
        <v>157</v>
      </c>
    </row>
    <row r="20" spans="2:8" x14ac:dyDescent="0.25">
      <c r="B20" s="68" t="s">
        <v>147</v>
      </c>
      <c r="C20" s="84" t="s">
        <v>154</v>
      </c>
      <c r="D20" s="98"/>
      <c r="E20" s="99"/>
      <c r="F20" s="99"/>
      <c r="G20" s="99"/>
      <c r="H20" s="123"/>
    </row>
    <row r="21" spans="2:8" ht="45" x14ac:dyDescent="0.25">
      <c r="B21" s="68" t="s">
        <v>148</v>
      </c>
      <c r="C21" s="96" t="s">
        <v>7</v>
      </c>
      <c r="D21" s="102"/>
      <c r="E21" s="94" t="s">
        <v>50</v>
      </c>
      <c r="F21" s="94">
        <v>45291</v>
      </c>
      <c r="G21" s="106">
        <v>0</v>
      </c>
      <c r="H21" s="85" t="s">
        <v>158</v>
      </c>
    </row>
    <row r="22" spans="2:8" ht="45" customHeight="1" x14ac:dyDescent="0.25">
      <c r="B22" s="68" t="s">
        <v>149</v>
      </c>
      <c r="C22" s="96" t="s">
        <v>6</v>
      </c>
      <c r="D22" s="102"/>
      <c r="E22" s="94" t="s">
        <v>50</v>
      </c>
      <c r="F22" s="94">
        <v>45291</v>
      </c>
      <c r="G22" s="106">
        <v>0</v>
      </c>
      <c r="H22" s="85" t="s">
        <v>158</v>
      </c>
    </row>
    <row r="23" spans="2:8" x14ac:dyDescent="0.25">
      <c r="B23" s="68" t="s">
        <v>150</v>
      </c>
      <c r="C23" s="84" t="s">
        <v>155</v>
      </c>
      <c r="D23" s="98"/>
      <c r="E23" s="99"/>
      <c r="F23" s="99"/>
      <c r="G23" s="99"/>
      <c r="H23" s="123"/>
    </row>
    <row r="24" spans="2:8" x14ac:dyDescent="0.25">
      <c r="B24" s="268" t="s">
        <v>151</v>
      </c>
      <c r="C24" s="263" t="s">
        <v>5</v>
      </c>
      <c r="D24" s="265"/>
      <c r="E24" s="64" t="s">
        <v>50</v>
      </c>
      <c r="F24" s="64" t="s">
        <v>51</v>
      </c>
      <c r="G24" s="108">
        <v>163.91</v>
      </c>
      <c r="H24" s="262" t="s">
        <v>159</v>
      </c>
    </row>
    <row r="25" spans="2:8" x14ac:dyDescent="0.25">
      <c r="B25" s="268"/>
      <c r="C25" s="263"/>
      <c r="D25" s="265"/>
      <c r="E25" s="64" t="s">
        <v>91</v>
      </c>
      <c r="F25" s="64" t="s">
        <v>92</v>
      </c>
      <c r="G25" s="108">
        <v>163.76</v>
      </c>
      <c r="H25" s="262"/>
    </row>
    <row r="26" spans="2:8" x14ac:dyDescent="0.25">
      <c r="B26" s="268"/>
      <c r="C26" s="263"/>
      <c r="D26" s="265"/>
      <c r="E26" s="64" t="s">
        <v>93</v>
      </c>
      <c r="F26" s="64" t="s">
        <v>85</v>
      </c>
      <c r="G26" s="108">
        <v>163.68</v>
      </c>
      <c r="H26" s="262"/>
    </row>
    <row r="27" spans="2:8" x14ac:dyDescent="0.25">
      <c r="B27" s="268"/>
      <c r="C27" s="263"/>
      <c r="D27" s="265"/>
      <c r="E27" s="64" t="s">
        <v>94</v>
      </c>
      <c r="F27" s="64" t="s">
        <v>95</v>
      </c>
      <c r="G27" s="108">
        <v>163.69999999999999</v>
      </c>
      <c r="H27" s="262"/>
    </row>
    <row r="28" spans="2:8" x14ac:dyDescent="0.25">
      <c r="B28" s="268"/>
      <c r="C28" s="263"/>
      <c r="D28" s="265"/>
      <c r="E28" s="64" t="s">
        <v>96</v>
      </c>
      <c r="F28" s="64" t="s">
        <v>87</v>
      </c>
      <c r="G28" s="108">
        <v>163.72</v>
      </c>
      <c r="H28" s="262"/>
    </row>
    <row r="29" spans="2:8" x14ac:dyDescent="0.25">
      <c r="B29" s="268" t="s">
        <v>152</v>
      </c>
      <c r="C29" s="263" t="s">
        <v>4</v>
      </c>
      <c r="D29" s="265"/>
      <c r="E29" s="64" t="s">
        <v>50</v>
      </c>
      <c r="F29" s="64" t="s">
        <v>51</v>
      </c>
      <c r="G29" s="108">
        <v>0.59</v>
      </c>
      <c r="H29" s="262" t="s">
        <v>160</v>
      </c>
    </row>
    <row r="30" spans="2:8" x14ac:dyDescent="0.25">
      <c r="B30" s="268"/>
      <c r="C30" s="263"/>
      <c r="D30" s="265"/>
      <c r="E30" s="64" t="s">
        <v>91</v>
      </c>
      <c r="F30" s="64" t="s">
        <v>92</v>
      </c>
      <c r="G30" s="108">
        <v>1.54</v>
      </c>
      <c r="H30" s="262"/>
    </row>
    <row r="31" spans="2:8" x14ac:dyDescent="0.25">
      <c r="B31" s="268"/>
      <c r="C31" s="263"/>
      <c r="D31" s="265"/>
      <c r="E31" s="64" t="s">
        <v>93</v>
      </c>
      <c r="F31" s="64" t="s">
        <v>85</v>
      </c>
      <c r="G31" s="108">
        <v>1.66</v>
      </c>
      <c r="H31" s="262"/>
    </row>
    <row r="32" spans="2:8" x14ac:dyDescent="0.25">
      <c r="B32" s="268"/>
      <c r="C32" s="263"/>
      <c r="D32" s="265"/>
      <c r="E32" s="64" t="s">
        <v>94</v>
      </c>
      <c r="F32" s="64" t="s">
        <v>95</v>
      </c>
      <c r="G32" s="108">
        <v>1.9</v>
      </c>
      <c r="H32" s="262"/>
    </row>
    <row r="33" spans="2:8" x14ac:dyDescent="0.25">
      <c r="B33" s="268"/>
      <c r="C33" s="263"/>
      <c r="D33" s="265"/>
      <c r="E33" s="64" t="s">
        <v>96</v>
      </c>
      <c r="F33" s="64" t="s">
        <v>87</v>
      </c>
      <c r="G33" s="108">
        <v>2.2400000000000002</v>
      </c>
      <c r="H33" s="262"/>
    </row>
    <row r="34" spans="2:8" x14ac:dyDescent="0.25">
      <c r="B34" s="268" t="s">
        <v>153</v>
      </c>
      <c r="C34" s="263" t="s">
        <v>3</v>
      </c>
      <c r="D34" s="265"/>
      <c r="E34" s="64" t="s">
        <v>50</v>
      </c>
      <c r="F34" s="64" t="s">
        <v>51</v>
      </c>
      <c r="G34" s="108">
        <v>1.012</v>
      </c>
      <c r="H34" s="262" t="s">
        <v>161</v>
      </c>
    </row>
    <row r="35" spans="2:8" x14ac:dyDescent="0.25">
      <c r="B35" s="268"/>
      <c r="C35" s="263"/>
      <c r="D35" s="265"/>
      <c r="E35" s="64" t="s">
        <v>91</v>
      </c>
      <c r="F35" s="64" t="s">
        <v>92</v>
      </c>
      <c r="G35" s="108">
        <v>2.64</v>
      </c>
      <c r="H35" s="262"/>
    </row>
    <row r="36" spans="2:8" x14ac:dyDescent="0.25">
      <c r="B36" s="268"/>
      <c r="C36" s="263"/>
      <c r="D36" s="265"/>
      <c r="E36" s="64" t="s">
        <v>93</v>
      </c>
      <c r="F36" s="64" t="s">
        <v>85</v>
      </c>
      <c r="G36" s="108">
        <v>2.84</v>
      </c>
      <c r="H36" s="262"/>
    </row>
    <row r="37" spans="2:8" x14ac:dyDescent="0.25">
      <c r="B37" s="268"/>
      <c r="C37" s="263"/>
      <c r="D37" s="265"/>
      <c r="E37" s="64" t="s">
        <v>94</v>
      </c>
      <c r="F37" s="64" t="s">
        <v>95</v>
      </c>
      <c r="G37" s="108">
        <v>3.24</v>
      </c>
      <c r="H37" s="262"/>
    </row>
    <row r="38" spans="2:8" ht="15.75" thickBot="1" x14ac:dyDescent="0.3">
      <c r="B38" s="269"/>
      <c r="C38" s="267"/>
      <c r="D38" s="266"/>
      <c r="E38" s="64" t="s">
        <v>96</v>
      </c>
      <c r="F38" s="64" t="s">
        <v>87</v>
      </c>
      <c r="G38" s="110">
        <v>3.83</v>
      </c>
      <c r="H38" s="264"/>
    </row>
    <row r="39" spans="2:8" ht="15.75" thickBot="1" x14ac:dyDescent="0.3">
      <c r="B39" s="101">
        <v>4</v>
      </c>
      <c r="C39" s="225" t="str">
        <f>'4.10.1_Всеволожск'!$C$29</f>
        <v>Необходимая валовая выручка на соответствующий период, в том числе с разбивкой по годам, тыс. руб.</v>
      </c>
      <c r="D39" s="226"/>
      <c r="E39" s="226"/>
      <c r="F39" s="226"/>
      <c r="G39" s="226"/>
      <c r="H39" s="227"/>
    </row>
    <row r="40" spans="2:8" ht="21" customHeight="1" x14ac:dyDescent="0.25">
      <c r="B40" s="228" t="s">
        <v>2</v>
      </c>
      <c r="C40" s="247" t="s">
        <v>111</v>
      </c>
      <c r="D40" s="247" t="s">
        <v>112</v>
      </c>
      <c r="E40" s="64" t="s">
        <v>50</v>
      </c>
      <c r="F40" s="64" t="s">
        <v>51</v>
      </c>
      <c r="G40" s="124">
        <v>77394.954274722564</v>
      </c>
      <c r="H40" s="254"/>
    </row>
    <row r="41" spans="2:8" ht="21" customHeight="1" x14ac:dyDescent="0.25">
      <c r="B41" s="235"/>
      <c r="C41" s="237"/>
      <c r="D41" s="237"/>
      <c r="E41" s="64" t="s">
        <v>91</v>
      </c>
      <c r="F41" s="64" t="s">
        <v>92</v>
      </c>
      <c r="G41" s="108">
        <v>94405.321668556469</v>
      </c>
      <c r="H41" s="232"/>
    </row>
    <row r="42" spans="2:8" ht="21" customHeight="1" x14ac:dyDescent="0.25">
      <c r="B42" s="229"/>
      <c r="C42" s="238"/>
      <c r="D42" s="238"/>
      <c r="E42" s="64" t="s">
        <v>93</v>
      </c>
      <c r="F42" s="64" t="s">
        <v>85</v>
      </c>
      <c r="G42" s="108">
        <v>97809.718755999071</v>
      </c>
      <c r="H42" s="233"/>
    </row>
    <row r="43" spans="2:8" ht="30.75" thickBot="1" x14ac:dyDescent="0.3">
      <c r="B43" s="11" t="s">
        <v>97</v>
      </c>
      <c r="C43" s="1" t="s">
        <v>117</v>
      </c>
      <c r="D43" s="1" t="s">
        <v>43</v>
      </c>
      <c r="E43" s="64" t="s">
        <v>50</v>
      </c>
      <c r="F43" s="64" t="s">
        <v>51</v>
      </c>
      <c r="G43" s="110">
        <v>45253.099315234867</v>
      </c>
      <c r="H43" s="43"/>
    </row>
    <row r="44" spans="2:8" ht="15.75" thickBot="1" x14ac:dyDescent="0.3">
      <c r="B44" s="101">
        <v>5</v>
      </c>
      <c r="C44" s="225" t="str">
        <f>'4.10.1_Всеволожск'!$C$45</f>
        <v>Годовой объем полезного отпуска тепловой энергии (теплоносителя), тыс. Гкал</v>
      </c>
      <c r="D44" s="226"/>
      <c r="E44" s="226"/>
      <c r="F44" s="226"/>
      <c r="G44" s="226"/>
      <c r="H44" s="227"/>
    </row>
    <row r="45" spans="2:8" ht="60" x14ac:dyDescent="0.25">
      <c r="B45" s="228" t="s">
        <v>1</v>
      </c>
      <c r="C45" s="247" t="s">
        <v>111</v>
      </c>
      <c r="D45" s="247" t="s">
        <v>112</v>
      </c>
      <c r="E45" s="64" t="s">
        <v>50</v>
      </c>
      <c r="F45" s="64" t="s">
        <v>51</v>
      </c>
      <c r="G45" s="108">
        <v>11.799599999999998</v>
      </c>
      <c r="H45" s="43" t="s">
        <v>172</v>
      </c>
    </row>
    <row r="46" spans="2:8" ht="60" x14ac:dyDescent="0.25">
      <c r="B46" s="235"/>
      <c r="C46" s="237"/>
      <c r="D46" s="237"/>
      <c r="E46" s="64" t="s">
        <v>91</v>
      </c>
      <c r="F46" s="64" t="s">
        <v>92</v>
      </c>
      <c r="G46" s="108">
        <v>27.618000000000002</v>
      </c>
      <c r="H46" s="43" t="s">
        <v>101</v>
      </c>
    </row>
    <row r="47" spans="2:8" ht="60" x14ac:dyDescent="0.25">
      <c r="B47" s="229"/>
      <c r="C47" s="238"/>
      <c r="D47" s="238"/>
      <c r="E47" s="64" t="s">
        <v>93</v>
      </c>
      <c r="F47" s="64" t="s">
        <v>85</v>
      </c>
      <c r="G47" s="108">
        <v>30.036999999999999</v>
      </c>
      <c r="H47" s="43" t="s">
        <v>102</v>
      </c>
    </row>
    <row r="48" spans="2:8" ht="30.75" thickBot="1" x14ac:dyDescent="0.3">
      <c r="B48" s="11" t="s">
        <v>103</v>
      </c>
      <c r="C48" s="1" t="s">
        <v>117</v>
      </c>
      <c r="D48" s="1" t="s">
        <v>43</v>
      </c>
      <c r="E48" s="64" t="s">
        <v>50</v>
      </c>
      <c r="F48" s="64" t="s">
        <v>51</v>
      </c>
      <c r="G48" s="108">
        <v>2.88</v>
      </c>
      <c r="H48" s="43" t="s">
        <v>170</v>
      </c>
    </row>
    <row r="49" spans="2:8" ht="15.75" customHeight="1" thickBot="1" x14ac:dyDescent="0.3">
      <c r="B49" s="101">
        <v>6</v>
      </c>
      <c r="C49" s="225" t="str">
        <f>'4.10.1_Всеволожск'!$C$61</f>
        <v>Размер недополученных доходов регулируемой организацией, исчисленный в соответствии с законодательством в сфере теплоснабжения, тыс.руб.</v>
      </c>
      <c r="D49" s="226"/>
      <c r="E49" s="226"/>
      <c r="F49" s="226"/>
      <c r="G49" s="226"/>
      <c r="H49" s="227"/>
    </row>
    <row r="50" spans="2:8" ht="60" x14ac:dyDescent="0.25">
      <c r="B50" s="121" t="s">
        <v>0</v>
      </c>
      <c r="C50" s="125" t="s">
        <v>111</v>
      </c>
      <c r="D50" s="125" t="s">
        <v>112</v>
      </c>
      <c r="E50" s="126" t="s">
        <v>50</v>
      </c>
      <c r="F50" s="122">
        <v>44561</v>
      </c>
      <c r="G50" s="124">
        <v>0</v>
      </c>
      <c r="H50" s="127"/>
    </row>
    <row r="51" spans="2:8" ht="30.75" thickBot="1" x14ac:dyDescent="0.3">
      <c r="B51" s="195" t="s">
        <v>106</v>
      </c>
      <c r="C51" s="13" t="s">
        <v>117</v>
      </c>
      <c r="D51" s="13" t="s">
        <v>43</v>
      </c>
      <c r="E51" s="37" t="s">
        <v>50</v>
      </c>
      <c r="F51" s="37" t="s">
        <v>51</v>
      </c>
      <c r="G51" s="110">
        <v>0</v>
      </c>
      <c r="H51" s="80"/>
    </row>
    <row r="52" spans="2:8" ht="15.75" thickBot="1" x14ac:dyDescent="0.3">
      <c r="B52" s="101" t="s">
        <v>215</v>
      </c>
      <c r="C52" s="225" t="str">
        <f>'4.10.1_Всеволожск'!$C$65</f>
        <v>Размер экономически обоснованных расходов, не учтенных при регулировании тарифов в предыдущий период регулирования (при их наличии), определенном в соответствии с законодательством РФ, тыс.руб.</v>
      </c>
      <c r="D52" s="226"/>
      <c r="E52" s="226"/>
      <c r="F52" s="226"/>
      <c r="G52" s="226"/>
      <c r="H52" s="227"/>
    </row>
    <row r="53" spans="2:8" ht="60" x14ac:dyDescent="0.25">
      <c r="B53" s="121" t="s">
        <v>216</v>
      </c>
      <c r="C53" s="125" t="s">
        <v>111</v>
      </c>
      <c r="D53" s="125" t="s">
        <v>112</v>
      </c>
      <c r="E53" s="126" t="s">
        <v>50</v>
      </c>
      <c r="F53" s="122">
        <v>44561</v>
      </c>
      <c r="G53" s="124">
        <v>0</v>
      </c>
      <c r="H53" s="127"/>
    </row>
    <row r="54" spans="2:8" ht="30.75" thickBot="1" x14ac:dyDescent="0.3">
      <c r="B54" s="12" t="s">
        <v>217</v>
      </c>
      <c r="C54" s="13" t="s">
        <v>117</v>
      </c>
      <c r="D54" s="13" t="s">
        <v>43</v>
      </c>
      <c r="E54" s="37" t="s">
        <v>50</v>
      </c>
      <c r="F54" s="37" t="s">
        <v>51</v>
      </c>
      <c r="G54" s="110">
        <v>0</v>
      </c>
      <c r="H54" s="80"/>
    </row>
    <row r="55" spans="2:8" x14ac:dyDescent="0.25">
      <c r="B55" s="33"/>
      <c r="C55" s="76"/>
      <c r="D55" s="76"/>
      <c r="E55" s="76"/>
      <c r="F55" s="76"/>
      <c r="G55" s="76"/>
      <c r="H55" s="76"/>
    </row>
    <row r="56" spans="2:8" x14ac:dyDescent="0.25">
      <c r="B56" s="246" t="s">
        <v>79</v>
      </c>
      <c r="C56" s="246"/>
      <c r="D56" s="246"/>
      <c r="E56" s="246"/>
      <c r="F56" s="246"/>
      <c r="G56" s="246"/>
      <c r="H56" s="246"/>
    </row>
  </sheetData>
  <mergeCells count="41">
    <mergeCell ref="B24:B28"/>
    <mergeCell ref="B56:H56"/>
    <mergeCell ref="C49:H49"/>
    <mergeCell ref="D45:D47"/>
    <mergeCell ref="C45:C47"/>
    <mergeCell ref="B45:B47"/>
    <mergeCell ref="B34:B38"/>
    <mergeCell ref="D29:D33"/>
    <mergeCell ref="H40:H42"/>
    <mergeCell ref="D40:D42"/>
    <mergeCell ref="C40:C42"/>
    <mergeCell ref="B40:B42"/>
    <mergeCell ref="B29:B33"/>
    <mergeCell ref="C52:H52"/>
    <mergeCell ref="C12:H12"/>
    <mergeCell ref="C14:H14"/>
    <mergeCell ref="C17:H17"/>
    <mergeCell ref="C39:H39"/>
    <mergeCell ref="C44:H44"/>
    <mergeCell ref="H24:H28"/>
    <mergeCell ref="C29:C33"/>
    <mergeCell ref="H34:H38"/>
    <mergeCell ref="H29:H33"/>
    <mergeCell ref="D34:D38"/>
    <mergeCell ref="C34:C38"/>
    <mergeCell ref="D24:D28"/>
    <mergeCell ref="C24:C28"/>
    <mergeCell ref="B2:H2"/>
    <mergeCell ref="B3:H3"/>
    <mergeCell ref="B4:H4"/>
    <mergeCell ref="B9:H9"/>
    <mergeCell ref="B10:B11"/>
    <mergeCell ref="C10:C11"/>
    <mergeCell ref="D10:D11"/>
    <mergeCell ref="E10:F10"/>
    <mergeCell ref="G10:G11"/>
    <mergeCell ref="H10:H11"/>
    <mergeCell ref="B6:E6"/>
    <mergeCell ref="F6:H6"/>
    <mergeCell ref="B7:E7"/>
    <mergeCell ref="F7:H7"/>
  </mergeCells>
  <hyperlinks>
    <hyperlink ref="G13" r:id="rId1"/>
  </hyperlinks>
  <pageMargins left="0.7" right="0.7" top="0.75" bottom="0.75" header="0.3" footer="0.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499984740745262"/>
  </sheetPr>
  <dimension ref="B1:O42"/>
  <sheetViews>
    <sheetView zoomScale="90" zoomScaleNormal="90" workbookViewId="0">
      <selection activeCell="A6" sqref="A6:XFD7"/>
    </sheetView>
  </sheetViews>
  <sheetFormatPr defaultRowHeight="15" x14ac:dyDescent="0.25"/>
  <cols>
    <col min="1" max="1" width="3.7109375" style="18" customWidth="1"/>
    <col min="2" max="2" width="12.7109375" style="18" customWidth="1"/>
    <col min="3" max="3" width="30.7109375" style="18" customWidth="1"/>
    <col min="4" max="4" width="20.7109375" style="18" customWidth="1"/>
    <col min="5" max="5" width="25.7109375" style="18" customWidth="1"/>
    <col min="6" max="6" width="20.7109375" style="18" customWidth="1"/>
    <col min="7" max="7" width="25.7109375" style="18" customWidth="1"/>
    <col min="8" max="9" width="15.7109375" style="18" customWidth="1"/>
    <col min="10" max="16384" width="9.140625" style="18"/>
  </cols>
  <sheetData>
    <row r="1" spans="2:15" ht="15" customHeight="1" x14ac:dyDescent="0.25"/>
    <row r="2" spans="2:15" s="19" customFormat="1" ht="15" customHeight="1" x14ac:dyDescent="0.25">
      <c r="B2" s="270" t="s">
        <v>73</v>
      </c>
      <c r="C2" s="270"/>
      <c r="D2" s="270"/>
      <c r="E2" s="270"/>
      <c r="F2" s="270"/>
      <c r="G2" s="270"/>
      <c r="H2" s="270"/>
      <c r="I2" s="270"/>
    </row>
    <row r="3" spans="2:15" ht="15" customHeight="1" x14ac:dyDescent="0.25">
      <c r="B3" s="271" t="s">
        <v>109</v>
      </c>
      <c r="C3" s="271"/>
      <c r="D3" s="271"/>
      <c r="E3" s="271"/>
      <c r="F3" s="271"/>
      <c r="G3" s="271"/>
      <c r="H3" s="271"/>
      <c r="I3" s="271"/>
    </row>
    <row r="4" spans="2:15" ht="15" customHeight="1" x14ac:dyDescent="0.25">
      <c r="B4" s="213" t="str">
        <f>'4.10.1_СПб'!B4:H4</f>
        <v>г. Санкт-Петербург</v>
      </c>
      <c r="C4" s="213"/>
      <c r="D4" s="213"/>
      <c r="E4" s="213"/>
      <c r="F4" s="213"/>
      <c r="G4" s="213"/>
      <c r="H4" s="213"/>
      <c r="I4" s="213"/>
    </row>
    <row r="5" spans="2:15" ht="15" customHeight="1" x14ac:dyDescent="0.25">
      <c r="B5" s="206"/>
      <c r="C5" s="206"/>
      <c r="D5" s="206"/>
      <c r="E5" s="206"/>
      <c r="F5" s="206"/>
      <c r="G5" s="206"/>
      <c r="H5" s="206"/>
      <c r="I5" s="206"/>
    </row>
    <row r="6" spans="2:15" s="22" customFormat="1" ht="15" customHeight="1" x14ac:dyDescent="0.2">
      <c r="B6" s="337" t="s">
        <v>224</v>
      </c>
      <c r="C6" s="337"/>
      <c r="D6" s="337"/>
      <c r="E6" s="337"/>
      <c r="F6" s="342" t="s">
        <v>225</v>
      </c>
      <c r="G6" s="342"/>
      <c r="H6" s="342"/>
      <c r="I6" s="342"/>
    </row>
    <row r="7" spans="2:15" s="22" customFormat="1" ht="15" customHeight="1" x14ac:dyDescent="0.25">
      <c r="B7" s="338" t="s">
        <v>226</v>
      </c>
      <c r="C7" s="338"/>
      <c r="D7" s="338"/>
      <c r="E7" s="338"/>
      <c r="F7" s="343" t="s">
        <v>232</v>
      </c>
      <c r="G7" s="343"/>
      <c r="H7" s="343"/>
      <c r="I7" s="343"/>
    </row>
    <row r="8" spans="2:15" ht="15" customHeight="1" thickBot="1" x14ac:dyDescent="0.3">
      <c r="B8" s="164"/>
      <c r="C8" s="164"/>
      <c r="D8" s="164"/>
      <c r="E8" s="164"/>
      <c r="F8" s="164"/>
      <c r="G8" s="164"/>
      <c r="H8" s="164"/>
      <c r="I8" s="164"/>
    </row>
    <row r="9" spans="2:15" x14ac:dyDescent="0.25">
      <c r="B9" s="272" t="s">
        <v>19</v>
      </c>
      <c r="C9" s="273"/>
      <c r="D9" s="273"/>
      <c r="E9" s="273"/>
      <c r="F9" s="273"/>
      <c r="G9" s="273"/>
      <c r="H9" s="273"/>
      <c r="I9" s="274"/>
    </row>
    <row r="10" spans="2:15" x14ac:dyDescent="0.25">
      <c r="B10" s="275" t="s">
        <v>18</v>
      </c>
      <c r="C10" s="277" t="s">
        <v>54</v>
      </c>
      <c r="D10" s="277" t="s">
        <v>25</v>
      </c>
      <c r="E10" s="277"/>
      <c r="F10" s="277"/>
      <c r="G10" s="277"/>
      <c r="H10" s="277"/>
      <c r="I10" s="279"/>
    </row>
    <row r="11" spans="2:15" x14ac:dyDescent="0.25">
      <c r="B11" s="275"/>
      <c r="C11" s="277"/>
      <c r="D11" s="277" t="s">
        <v>68</v>
      </c>
      <c r="E11" s="277" t="s">
        <v>74</v>
      </c>
      <c r="F11" s="277" t="s">
        <v>58</v>
      </c>
      <c r="G11" s="277"/>
      <c r="H11" s="277" t="s">
        <v>27</v>
      </c>
      <c r="I11" s="279"/>
    </row>
    <row r="12" spans="2:15" ht="45" customHeight="1" thickBot="1" x14ac:dyDescent="0.3">
      <c r="B12" s="276"/>
      <c r="C12" s="278"/>
      <c r="D12" s="278"/>
      <c r="E12" s="278"/>
      <c r="F12" s="133" t="s">
        <v>69</v>
      </c>
      <c r="G12" s="133" t="s">
        <v>75</v>
      </c>
      <c r="H12" s="138" t="s">
        <v>72</v>
      </c>
      <c r="I12" s="8" t="s">
        <v>60</v>
      </c>
    </row>
    <row r="13" spans="2:15" ht="30" customHeight="1" x14ac:dyDescent="0.25">
      <c r="B13" s="6" t="s">
        <v>37</v>
      </c>
      <c r="C13" s="50" t="s">
        <v>16</v>
      </c>
      <c r="D13" s="283" t="s">
        <v>112</v>
      </c>
      <c r="E13" s="283"/>
      <c r="F13" s="283"/>
      <c r="G13" s="283"/>
      <c r="H13" s="283"/>
      <c r="I13" s="284"/>
    </row>
    <row r="14" spans="2:15" ht="30" customHeight="1" x14ac:dyDescent="0.25">
      <c r="B14" s="4" t="s">
        <v>13</v>
      </c>
      <c r="C14" s="51" t="s">
        <v>30</v>
      </c>
      <c r="D14" s="285" t="s">
        <v>199</v>
      </c>
      <c r="E14" s="285"/>
      <c r="F14" s="285"/>
      <c r="G14" s="285"/>
      <c r="H14" s="285"/>
      <c r="I14" s="286"/>
    </row>
    <row r="15" spans="2:15" ht="30" customHeight="1" x14ac:dyDescent="0.25">
      <c r="B15" s="4" t="s">
        <v>38</v>
      </c>
      <c r="C15" s="51" t="s">
        <v>31</v>
      </c>
      <c r="D15" s="285" t="s">
        <v>176</v>
      </c>
      <c r="E15" s="285"/>
      <c r="F15" s="285"/>
      <c r="G15" s="285"/>
      <c r="H15" s="285"/>
      <c r="I15" s="286"/>
      <c r="O15" s="52"/>
    </row>
    <row r="16" spans="2:15" ht="30" customHeight="1" x14ac:dyDescent="0.25">
      <c r="B16" s="4" t="s">
        <v>32</v>
      </c>
      <c r="C16" s="51" t="s">
        <v>33</v>
      </c>
      <c r="D16" s="285" t="s">
        <v>201</v>
      </c>
      <c r="E16" s="285"/>
      <c r="F16" s="285"/>
      <c r="G16" s="285"/>
      <c r="H16" s="285"/>
      <c r="I16" s="286"/>
    </row>
    <row r="17" spans="2:14" ht="60" customHeight="1" x14ac:dyDescent="0.25">
      <c r="B17" s="4" t="s">
        <v>34</v>
      </c>
      <c r="C17" s="51" t="s">
        <v>78</v>
      </c>
      <c r="D17" s="285" t="s">
        <v>133</v>
      </c>
      <c r="E17" s="285"/>
      <c r="F17" s="285"/>
      <c r="G17" s="285"/>
      <c r="H17" s="285"/>
      <c r="I17" s="286"/>
    </row>
    <row r="18" spans="2:14" ht="30" customHeight="1" x14ac:dyDescent="0.25">
      <c r="B18" s="4" t="s">
        <v>62</v>
      </c>
      <c r="C18" s="51" t="s">
        <v>61</v>
      </c>
      <c r="D18" s="285" t="s">
        <v>133</v>
      </c>
      <c r="E18" s="285"/>
      <c r="F18" s="285"/>
      <c r="G18" s="285"/>
      <c r="H18" s="285"/>
      <c r="I18" s="286"/>
    </row>
    <row r="19" spans="2:14" ht="30" customHeight="1" x14ac:dyDescent="0.25">
      <c r="B19" s="234" t="s">
        <v>64</v>
      </c>
      <c r="C19" s="280" t="s">
        <v>210</v>
      </c>
      <c r="D19" s="108">
        <v>2357.1829643096135</v>
      </c>
      <c r="E19" s="57"/>
      <c r="F19" s="57"/>
      <c r="G19" s="57"/>
      <c r="H19" s="55" t="s">
        <v>50</v>
      </c>
      <c r="I19" s="56" t="s">
        <v>51</v>
      </c>
      <c r="N19" s="52"/>
    </row>
    <row r="20" spans="2:14" ht="30" customHeight="1" x14ac:dyDescent="0.25">
      <c r="B20" s="235"/>
      <c r="C20" s="281"/>
      <c r="D20" s="108">
        <v>2459.9079548824575</v>
      </c>
      <c r="E20" s="57"/>
      <c r="F20" s="57"/>
      <c r="G20" s="57"/>
      <c r="H20" s="55" t="s">
        <v>91</v>
      </c>
      <c r="I20" s="56" t="s">
        <v>92</v>
      </c>
      <c r="N20" s="52"/>
    </row>
    <row r="21" spans="2:14" ht="30" customHeight="1" x14ac:dyDescent="0.25">
      <c r="B21" s="235"/>
      <c r="C21" s="281"/>
      <c r="D21" s="108">
        <v>2559.3188324727444</v>
      </c>
      <c r="E21" s="57"/>
      <c r="F21" s="57"/>
      <c r="G21" s="57"/>
      <c r="H21" s="55" t="s">
        <v>93</v>
      </c>
      <c r="I21" s="56" t="s">
        <v>85</v>
      </c>
      <c r="N21" s="52"/>
    </row>
    <row r="22" spans="2:14" ht="30" customHeight="1" x14ac:dyDescent="0.25">
      <c r="B22" s="235"/>
      <c r="C22" s="281"/>
      <c r="D22" s="108">
        <v>2649.1435155565878</v>
      </c>
      <c r="E22" s="57"/>
      <c r="F22" s="57"/>
      <c r="G22" s="57"/>
      <c r="H22" s="55" t="s">
        <v>94</v>
      </c>
      <c r="I22" s="56" t="s">
        <v>95</v>
      </c>
      <c r="N22" s="52"/>
    </row>
    <row r="23" spans="2:14" ht="30" customHeight="1" x14ac:dyDescent="0.25">
      <c r="B23" s="229"/>
      <c r="C23" s="282"/>
      <c r="D23" s="108">
        <v>2761.9877315815461</v>
      </c>
      <c r="E23" s="57"/>
      <c r="F23" s="57"/>
      <c r="G23" s="57"/>
      <c r="H23" s="55" t="s">
        <v>96</v>
      </c>
      <c r="I23" s="56" t="s">
        <v>87</v>
      </c>
      <c r="N23" s="52"/>
    </row>
    <row r="24" spans="2:14" ht="30" customHeight="1" x14ac:dyDescent="0.25">
      <c r="B24" s="234" t="s">
        <v>64</v>
      </c>
      <c r="C24" s="280" t="s">
        <v>175</v>
      </c>
      <c r="D24" s="108">
        <v>2356.8891498292792</v>
      </c>
      <c r="E24" s="57"/>
      <c r="F24" s="57"/>
      <c r="G24" s="57"/>
      <c r="H24" s="55" t="s">
        <v>50</v>
      </c>
      <c r="I24" s="56" t="s">
        <v>51</v>
      </c>
      <c r="N24" s="52"/>
    </row>
    <row r="25" spans="2:14" ht="30" customHeight="1" x14ac:dyDescent="0.25">
      <c r="B25" s="235"/>
      <c r="C25" s="281"/>
      <c r="D25" s="108">
        <v>2459.6419575785117</v>
      </c>
      <c r="E25" s="57"/>
      <c r="F25" s="57"/>
      <c r="G25" s="57"/>
      <c r="H25" s="55" t="s">
        <v>91</v>
      </c>
      <c r="I25" s="56" t="s">
        <v>92</v>
      </c>
      <c r="N25" s="52"/>
    </row>
    <row r="26" spans="2:14" ht="30" customHeight="1" x14ac:dyDescent="0.25">
      <c r="B26" s="235"/>
      <c r="C26" s="281"/>
      <c r="D26" s="108">
        <v>2559.0443191442146</v>
      </c>
      <c r="E26" s="57"/>
      <c r="F26" s="57"/>
      <c r="G26" s="57"/>
      <c r="H26" s="55" t="s">
        <v>93</v>
      </c>
      <c r="I26" s="56" t="s">
        <v>85</v>
      </c>
      <c r="N26" s="52"/>
    </row>
    <row r="27" spans="2:14" ht="30" customHeight="1" x14ac:dyDescent="0.25">
      <c r="B27" s="235"/>
      <c r="C27" s="281"/>
      <c r="D27" s="108">
        <v>2648.8606861623916</v>
      </c>
      <c r="E27" s="57"/>
      <c r="F27" s="57"/>
      <c r="G27" s="57"/>
      <c r="H27" s="55" t="s">
        <v>94</v>
      </c>
      <c r="I27" s="56" t="s">
        <v>95</v>
      </c>
      <c r="N27" s="52"/>
    </row>
    <row r="28" spans="2:14" ht="30" customHeight="1" x14ac:dyDescent="0.25">
      <c r="B28" s="229"/>
      <c r="C28" s="282"/>
      <c r="D28" s="108">
        <v>2761.695175874017</v>
      </c>
      <c r="E28" s="57"/>
      <c r="F28" s="57"/>
      <c r="G28" s="57"/>
      <c r="H28" s="55" t="s">
        <v>96</v>
      </c>
      <c r="I28" s="56" t="s">
        <v>87</v>
      </c>
      <c r="N28" s="52"/>
    </row>
    <row r="29" spans="2:14" ht="30" customHeight="1" x14ac:dyDescent="0.25">
      <c r="B29" s="234" t="s">
        <v>64</v>
      </c>
      <c r="C29" s="280" t="s">
        <v>209</v>
      </c>
      <c r="D29" s="108">
        <v>2403.1289465461778</v>
      </c>
      <c r="E29" s="57"/>
      <c r="F29" s="57"/>
      <c r="G29" s="57"/>
      <c r="H29" s="55" t="s">
        <v>50</v>
      </c>
      <c r="I29" s="56" t="s">
        <v>51</v>
      </c>
      <c r="N29" s="52"/>
    </row>
    <row r="30" spans="2:14" ht="30" customHeight="1" x14ac:dyDescent="0.25">
      <c r="B30" s="235"/>
      <c r="C30" s="281"/>
      <c r="D30" s="108">
        <v>2501.7730363102928</v>
      </c>
      <c r="E30" s="57"/>
      <c r="F30" s="57"/>
      <c r="G30" s="57"/>
      <c r="H30" s="55" t="s">
        <v>91</v>
      </c>
      <c r="I30" s="56" t="s">
        <v>92</v>
      </c>
      <c r="N30" s="52"/>
    </row>
    <row r="31" spans="2:14" ht="30" customHeight="1" x14ac:dyDescent="0.25">
      <c r="B31" s="235"/>
      <c r="C31" s="281"/>
      <c r="D31" s="108">
        <v>2603.0500251172598</v>
      </c>
      <c r="E31" s="57"/>
      <c r="F31" s="57"/>
      <c r="G31" s="57"/>
      <c r="H31" s="55" t="s">
        <v>93</v>
      </c>
      <c r="I31" s="56" t="s">
        <v>85</v>
      </c>
      <c r="N31" s="52"/>
    </row>
    <row r="32" spans="2:14" ht="30" customHeight="1" x14ac:dyDescent="0.25">
      <c r="B32" s="235"/>
      <c r="C32" s="281"/>
      <c r="D32" s="108">
        <v>2694.631919558019</v>
      </c>
      <c r="E32" s="57"/>
      <c r="F32" s="57"/>
      <c r="G32" s="57"/>
      <c r="H32" s="55" t="s">
        <v>94</v>
      </c>
      <c r="I32" s="56" t="s">
        <v>95</v>
      </c>
      <c r="N32" s="52"/>
    </row>
    <row r="33" spans="2:14" ht="30" customHeight="1" x14ac:dyDescent="0.25">
      <c r="B33" s="229"/>
      <c r="C33" s="282"/>
      <c r="D33" s="108">
        <v>2809.4764638256947</v>
      </c>
      <c r="E33" s="57"/>
      <c r="F33" s="57"/>
      <c r="G33" s="57"/>
      <c r="H33" s="55" t="s">
        <v>96</v>
      </c>
      <c r="I33" s="56" t="s">
        <v>87</v>
      </c>
      <c r="N33" s="52"/>
    </row>
    <row r="34" spans="2:14" ht="60" customHeight="1" x14ac:dyDescent="0.25">
      <c r="B34" s="6" t="s">
        <v>134</v>
      </c>
      <c r="C34" s="50" t="s">
        <v>78</v>
      </c>
      <c r="D34" s="283" t="s">
        <v>137</v>
      </c>
      <c r="E34" s="283"/>
      <c r="F34" s="283"/>
      <c r="G34" s="283"/>
      <c r="H34" s="283"/>
      <c r="I34" s="284"/>
    </row>
    <row r="35" spans="2:14" ht="30" customHeight="1" x14ac:dyDescent="0.25">
      <c r="B35" s="4" t="s">
        <v>135</v>
      </c>
      <c r="C35" s="51" t="s">
        <v>61</v>
      </c>
      <c r="D35" s="285" t="s">
        <v>133</v>
      </c>
      <c r="E35" s="285"/>
      <c r="F35" s="285"/>
      <c r="G35" s="285"/>
      <c r="H35" s="285"/>
      <c r="I35" s="286"/>
    </row>
    <row r="36" spans="2:14" ht="30" customHeight="1" x14ac:dyDescent="0.25">
      <c r="B36" s="234" t="s">
        <v>136</v>
      </c>
      <c r="C36" s="280" t="s">
        <v>175</v>
      </c>
      <c r="D36" s="108">
        <v>1494.6020457771631</v>
      </c>
      <c r="E36" s="57"/>
      <c r="F36" s="57"/>
      <c r="G36" s="57"/>
      <c r="H36" s="55" t="str">
        <f>'4.10.2_Всеволожск'!H19</f>
        <v>01.01.2019</v>
      </c>
      <c r="I36" s="56" t="str">
        <f>'4.10.2_Всеволожск'!I19</f>
        <v>31.12.2019</v>
      </c>
    </row>
    <row r="37" spans="2:14" ht="30" customHeight="1" x14ac:dyDescent="0.25">
      <c r="B37" s="235"/>
      <c r="C37" s="281"/>
      <c r="D37" s="108">
        <v>1538.8476992445251</v>
      </c>
      <c r="E37" s="57"/>
      <c r="F37" s="57"/>
      <c r="G37" s="57"/>
      <c r="H37" s="55" t="str">
        <f>'4.10.2_Всеволожск'!H20</f>
        <v>01.01.2020</v>
      </c>
      <c r="I37" s="56" t="str">
        <f>'4.10.2_Всеволожск'!I20</f>
        <v>31.12.2020</v>
      </c>
    </row>
    <row r="38" spans="2:14" ht="30" customHeight="1" x14ac:dyDescent="0.25">
      <c r="B38" s="235"/>
      <c r="C38" s="281"/>
      <c r="D38" s="108">
        <v>1585.237422483862</v>
      </c>
      <c r="E38" s="57"/>
      <c r="F38" s="57"/>
      <c r="G38" s="57"/>
      <c r="H38" s="55" t="str">
        <f>'4.10.2_Всеволожск'!H21</f>
        <v>01.01.2021</v>
      </c>
      <c r="I38" s="56" t="str">
        <f>'4.10.2_Всеволожск'!I21</f>
        <v>31.12.2021</v>
      </c>
    </row>
    <row r="39" spans="2:14" ht="30" customHeight="1" x14ac:dyDescent="0.25">
      <c r="B39" s="235"/>
      <c r="C39" s="281"/>
      <c r="D39" s="108">
        <v>1634.3428221096601</v>
      </c>
      <c r="E39" s="57"/>
      <c r="F39" s="57"/>
      <c r="G39" s="57"/>
      <c r="H39" s="55" t="str">
        <f>'4.10.2_Всеволожск'!H22</f>
        <v>01.01.2022</v>
      </c>
      <c r="I39" s="56" t="str">
        <f>'4.10.2_Всеволожск'!I22</f>
        <v>31.12.2022</v>
      </c>
    </row>
    <row r="40" spans="2:14" ht="30" customHeight="1" thickBot="1" x14ac:dyDescent="0.3">
      <c r="B40" s="240"/>
      <c r="C40" s="288"/>
      <c r="D40" s="110">
        <v>1701.0488952435373</v>
      </c>
      <c r="E40" s="58"/>
      <c r="F40" s="58"/>
      <c r="G40" s="58"/>
      <c r="H40" s="53" t="str">
        <f>'4.10.2_Всеволожск'!H23</f>
        <v>01.01.2023</v>
      </c>
      <c r="I40" s="54" t="str">
        <f>'4.10.2_Всеволожск'!I23</f>
        <v>31.12.2023</v>
      </c>
    </row>
    <row r="41" spans="2:14" x14ac:dyDescent="0.25">
      <c r="B41" s="20"/>
      <c r="C41" s="20"/>
      <c r="D41" s="20"/>
      <c r="E41" s="20"/>
      <c r="F41" s="20"/>
      <c r="G41" s="20"/>
      <c r="H41" s="20"/>
      <c r="I41" s="20"/>
    </row>
    <row r="42" spans="2:14" ht="60" customHeight="1" x14ac:dyDescent="0.25">
      <c r="B42" s="287" t="s">
        <v>76</v>
      </c>
      <c r="C42" s="287"/>
      <c r="D42" s="287"/>
      <c r="E42" s="287"/>
      <c r="F42" s="287"/>
      <c r="G42" s="287"/>
      <c r="H42" s="287"/>
      <c r="I42" s="287"/>
    </row>
  </sheetData>
  <mergeCells count="32">
    <mergeCell ref="B42:I42"/>
    <mergeCell ref="D34:I34"/>
    <mergeCell ref="D35:I35"/>
    <mergeCell ref="B36:B40"/>
    <mergeCell ref="C36:C40"/>
    <mergeCell ref="B29:B33"/>
    <mergeCell ref="C29:C33"/>
    <mergeCell ref="H11:I11"/>
    <mergeCell ref="D13:I13"/>
    <mergeCell ref="D14:I14"/>
    <mergeCell ref="D15:I15"/>
    <mergeCell ref="D16:I16"/>
    <mergeCell ref="D17:I17"/>
    <mergeCell ref="B24:B28"/>
    <mergeCell ref="C24:C28"/>
    <mergeCell ref="D18:I18"/>
    <mergeCell ref="B19:B23"/>
    <mergeCell ref="C19:C23"/>
    <mergeCell ref="B2:I2"/>
    <mergeCell ref="B3:I3"/>
    <mergeCell ref="B4:I4"/>
    <mergeCell ref="B9:I9"/>
    <mergeCell ref="B10:B12"/>
    <mergeCell ref="C10:C12"/>
    <mergeCell ref="D10:I10"/>
    <mergeCell ref="D11:D12"/>
    <mergeCell ref="E11:E12"/>
    <mergeCell ref="F11:G11"/>
    <mergeCell ref="B6:E6"/>
    <mergeCell ref="B7:E7"/>
    <mergeCell ref="F6:I6"/>
    <mergeCell ref="F7:I7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B1:O25"/>
  <sheetViews>
    <sheetView zoomScale="90" zoomScaleNormal="90" workbookViewId="0">
      <selection activeCell="E26" sqref="E26"/>
    </sheetView>
  </sheetViews>
  <sheetFormatPr defaultRowHeight="15" x14ac:dyDescent="0.25"/>
  <cols>
    <col min="1" max="1" width="3.7109375" style="18" customWidth="1"/>
    <col min="2" max="2" width="12.7109375" style="18" customWidth="1"/>
    <col min="3" max="3" width="30.7109375" style="18" customWidth="1"/>
    <col min="4" max="4" width="20.7109375" style="18" customWidth="1"/>
    <col min="5" max="5" width="25.7109375" style="18" customWidth="1"/>
    <col min="6" max="6" width="20.7109375" style="18" customWidth="1"/>
    <col min="7" max="7" width="25.7109375" style="18" customWidth="1"/>
    <col min="8" max="9" width="15.7109375" style="18" customWidth="1"/>
    <col min="10" max="16384" width="9.140625" style="18"/>
  </cols>
  <sheetData>
    <row r="1" spans="2:15" ht="15" customHeight="1" x14ac:dyDescent="0.25"/>
    <row r="2" spans="2:15" s="19" customFormat="1" ht="15" customHeight="1" x14ac:dyDescent="0.25">
      <c r="B2" s="270" t="s">
        <v>73</v>
      </c>
      <c r="C2" s="270"/>
      <c r="D2" s="270"/>
      <c r="E2" s="270"/>
      <c r="F2" s="270"/>
      <c r="G2" s="270"/>
      <c r="H2" s="270"/>
      <c r="I2" s="270"/>
    </row>
    <row r="3" spans="2:15" ht="15" customHeight="1" x14ac:dyDescent="0.25">
      <c r="B3" s="271" t="s">
        <v>109</v>
      </c>
      <c r="C3" s="271"/>
      <c r="D3" s="271"/>
      <c r="E3" s="271"/>
      <c r="F3" s="271"/>
      <c r="G3" s="271"/>
      <c r="H3" s="271"/>
      <c r="I3" s="271"/>
    </row>
    <row r="4" spans="2:15" ht="15" customHeight="1" x14ac:dyDescent="0.25">
      <c r="B4" s="213" t="str">
        <f>'4.10.1_Всеволожск'!$B$4</f>
        <v>МО "Заневского городское поселение" и "Муринское сельское поселение" Всеволожского МР</v>
      </c>
      <c r="C4" s="213"/>
      <c r="D4" s="213"/>
      <c r="E4" s="213"/>
      <c r="F4" s="213"/>
      <c r="G4" s="213"/>
      <c r="H4" s="213"/>
      <c r="I4" s="213"/>
    </row>
    <row r="5" spans="2:15" ht="15" customHeight="1" x14ac:dyDescent="0.25">
      <c r="B5" s="206"/>
      <c r="C5" s="206"/>
      <c r="D5" s="206"/>
      <c r="E5" s="206"/>
      <c r="F5" s="206"/>
      <c r="G5" s="206"/>
      <c r="H5" s="206"/>
      <c r="I5" s="206"/>
    </row>
    <row r="6" spans="2:15" s="22" customFormat="1" ht="15" customHeight="1" x14ac:dyDescent="0.2">
      <c r="B6" s="337" t="s">
        <v>224</v>
      </c>
      <c r="C6" s="337"/>
      <c r="D6" s="337"/>
      <c r="E6" s="337"/>
      <c r="F6" s="342" t="s">
        <v>228</v>
      </c>
      <c r="G6" s="342"/>
      <c r="H6" s="342"/>
      <c r="I6" s="210"/>
    </row>
    <row r="7" spans="2:15" s="22" customFormat="1" ht="15" customHeight="1" x14ac:dyDescent="0.25">
      <c r="B7" s="338" t="s">
        <v>226</v>
      </c>
      <c r="C7" s="338"/>
      <c r="D7" s="338"/>
      <c r="E7" s="338"/>
      <c r="F7" s="343" t="s">
        <v>230</v>
      </c>
      <c r="G7" s="343"/>
      <c r="H7" s="343"/>
      <c r="I7" s="35"/>
    </row>
    <row r="8" spans="2:15" ht="15" customHeight="1" thickBot="1" x14ac:dyDescent="0.3">
      <c r="B8" s="164"/>
      <c r="C8" s="164"/>
      <c r="D8" s="164"/>
      <c r="E8" s="164"/>
      <c r="F8" s="164"/>
      <c r="G8" s="164"/>
      <c r="H8" s="164"/>
      <c r="I8" s="164"/>
    </row>
    <row r="9" spans="2:15" x14ac:dyDescent="0.25">
      <c r="B9" s="272" t="s">
        <v>19</v>
      </c>
      <c r="C9" s="273"/>
      <c r="D9" s="273"/>
      <c r="E9" s="273"/>
      <c r="F9" s="273"/>
      <c r="G9" s="273"/>
      <c r="H9" s="273"/>
      <c r="I9" s="274"/>
    </row>
    <row r="10" spans="2:15" x14ac:dyDescent="0.25">
      <c r="B10" s="275" t="s">
        <v>18</v>
      </c>
      <c r="C10" s="277" t="s">
        <v>54</v>
      </c>
      <c r="D10" s="277" t="s">
        <v>25</v>
      </c>
      <c r="E10" s="277"/>
      <c r="F10" s="277"/>
      <c r="G10" s="277"/>
      <c r="H10" s="277"/>
      <c r="I10" s="279"/>
    </row>
    <row r="11" spans="2:15" x14ac:dyDescent="0.25">
      <c r="B11" s="275"/>
      <c r="C11" s="277"/>
      <c r="D11" s="277" t="s">
        <v>68</v>
      </c>
      <c r="E11" s="277" t="s">
        <v>74</v>
      </c>
      <c r="F11" s="277" t="s">
        <v>58</v>
      </c>
      <c r="G11" s="277"/>
      <c r="H11" s="277" t="s">
        <v>27</v>
      </c>
      <c r="I11" s="279"/>
    </row>
    <row r="12" spans="2:15" ht="45" customHeight="1" thickBot="1" x14ac:dyDescent="0.3">
      <c r="B12" s="276"/>
      <c r="C12" s="278"/>
      <c r="D12" s="278"/>
      <c r="E12" s="278"/>
      <c r="F12" s="7" t="s">
        <v>69</v>
      </c>
      <c r="G12" s="7" t="s">
        <v>75</v>
      </c>
      <c r="H12" s="9" t="s">
        <v>72</v>
      </c>
      <c r="I12" s="8" t="s">
        <v>60</v>
      </c>
    </row>
    <row r="13" spans="2:15" ht="30" customHeight="1" x14ac:dyDescent="0.25">
      <c r="B13" s="6" t="s">
        <v>37</v>
      </c>
      <c r="C13" s="50" t="s">
        <v>16</v>
      </c>
      <c r="D13" s="283" t="s">
        <v>112</v>
      </c>
      <c r="E13" s="283"/>
      <c r="F13" s="283"/>
      <c r="G13" s="283"/>
      <c r="H13" s="283"/>
      <c r="I13" s="284"/>
    </row>
    <row r="14" spans="2:15" ht="30" customHeight="1" x14ac:dyDescent="0.25">
      <c r="B14" s="4" t="s">
        <v>13</v>
      </c>
      <c r="C14" s="51" t="s">
        <v>30</v>
      </c>
      <c r="D14" s="285" t="s">
        <v>182</v>
      </c>
      <c r="E14" s="285"/>
      <c r="F14" s="285"/>
      <c r="G14" s="285"/>
      <c r="H14" s="285"/>
      <c r="I14" s="286"/>
    </row>
    <row r="15" spans="2:15" ht="30" customHeight="1" x14ac:dyDescent="0.25">
      <c r="B15" s="4" t="s">
        <v>38</v>
      </c>
      <c r="C15" s="51" t="s">
        <v>31</v>
      </c>
      <c r="D15" s="285" t="s">
        <v>183</v>
      </c>
      <c r="E15" s="285"/>
      <c r="F15" s="285"/>
      <c r="G15" s="285"/>
      <c r="H15" s="285"/>
      <c r="I15" s="286"/>
      <c r="O15" s="52"/>
    </row>
    <row r="16" spans="2:15" ht="30" customHeight="1" x14ac:dyDescent="0.25">
      <c r="B16" s="4" t="s">
        <v>32</v>
      </c>
      <c r="C16" s="51" t="s">
        <v>33</v>
      </c>
      <c r="D16" s="285" t="s">
        <v>184</v>
      </c>
      <c r="E16" s="285"/>
      <c r="F16" s="285"/>
      <c r="G16" s="285"/>
      <c r="H16" s="285"/>
      <c r="I16" s="286"/>
    </row>
    <row r="17" spans="2:14" ht="60" customHeight="1" x14ac:dyDescent="0.25">
      <c r="B17" s="4" t="s">
        <v>34</v>
      </c>
      <c r="C17" s="51" t="s">
        <v>78</v>
      </c>
      <c r="D17" s="285" t="s">
        <v>133</v>
      </c>
      <c r="E17" s="285"/>
      <c r="F17" s="285"/>
      <c r="G17" s="285"/>
      <c r="H17" s="285"/>
      <c r="I17" s="286"/>
    </row>
    <row r="18" spans="2:14" ht="30" customHeight="1" x14ac:dyDescent="0.25">
      <c r="B18" s="4" t="s">
        <v>62</v>
      </c>
      <c r="C18" s="51" t="s">
        <v>61</v>
      </c>
      <c r="D18" s="285" t="s">
        <v>133</v>
      </c>
      <c r="E18" s="285"/>
      <c r="F18" s="285"/>
      <c r="G18" s="285"/>
      <c r="H18" s="285"/>
      <c r="I18" s="286"/>
    </row>
    <row r="19" spans="2:14" ht="30" customHeight="1" x14ac:dyDescent="0.25">
      <c r="B19" s="234" t="s">
        <v>64</v>
      </c>
      <c r="C19" s="280" t="s">
        <v>175</v>
      </c>
      <c r="D19" s="108">
        <v>5685.6438092485023</v>
      </c>
      <c r="E19" s="57"/>
      <c r="F19" s="57"/>
      <c r="G19" s="57"/>
      <c r="H19" s="55" t="s">
        <v>50</v>
      </c>
      <c r="I19" s="56" t="s">
        <v>51</v>
      </c>
      <c r="N19" s="52"/>
    </row>
    <row r="20" spans="2:14" ht="30" customHeight="1" x14ac:dyDescent="0.25">
      <c r="B20" s="235"/>
      <c r="C20" s="281"/>
      <c r="D20" s="108">
        <v>5812.4112424317491</v>
      </c>
      <c r="E20" s="57"/>
      <c r="F20" s="57"/>
      <c r="G20" s="57"/>
      <c r="H20" s="55" t="s">
        <v>91</v>
      </c>
      <c r="I20" s="56" t="s">
        <v>92</v>
      </c>
      <c r="N20" s="52"/>
    </row>
    <row r="21" spans="2:14" ht="30" customHeight="1" x14ac:dyDescent="0.25">
      <c r="B21" s="235"/>
      <c r="C21" s="281"/>
      <c r="D21" s="108">
        <v>5933.4045501597966</v>
      </c>
      <c r="E21" s="57"/>
      <c r="F21" s="57"/>
      <c r="G21" s="57"/>
      <c r="H21" s="55" t="s">
        <v>93</v>
      </c>
      <c r="I21" s="56" t="s">
        <v>85</v>
      </c>
      <c r="N21" s="52"/>
    </row>
    <row r="22" spans="2:14" ht="30" customHeight="1" x14ac:dyDescent="0.25">
      <c r="B22" s="235"/>
      <c r="C22" s="281"/>
      <c r="D22" s="108">
        <v>5531.4241344277079</v>
      </c>
      <c r="E22" s="57"/>
      <c r="F22" s="57"/>
      <c r="G22" s="57"/>
      <c r="H22" s="55" t="s">
        <v>94</v>
      </c>
      <c r="I22" s="56" t="s">
        <v>95</v>
      </c>
      <c r="N22" s="52"/>
    </row>
    <row r="23" spans="2:14" ht="30" customHeight="1" thickBot="1" x14ac:dyDescent="0.3">
      <c r="B23" s="240"/>
      <c r="C23" s="288"/>
      <c r="D23" s="110">
        <v>5663.0035750594125</v>
      </c>
      <c r="E23" s="58"/>
      <c r="F23" s="58"/>
      <c r="G23" s="58"/>
      <c r="H23" s="53" t="s">
        <v>96</v>
      </c>
      <c r="I23" s="54" t="s">
        <v>87</v>
      </c>
      <c r="N23" s="52"/>
    </row>
    <row r="24" spans="2:14" x14ac:dyDescent="0.25">
      <c r="B24" s="20"/>
      <c r="C24" s="20"/>
      <c r="D24" s="20"/>
      <c r="E24" s="20"/>
      <c r="F24" s="20"/>
      <c r="G24" s="20"/>
      <c r="H24" s="20"/>
      <c r="I24" s="20"/>
    </row>
    <row r="25" spans="2:14" ht="60" customHeight="1" x14ac:dyDescent="0.25">
      <c r="B25" s="287" t="s">
        <v>76</v>
      </c>
      <c r="C25" s="287"/>
      <c r="D25" s="287"/>
      <c r="E25" s="287"/>
      <c r="F25" s="287"/>
      <c r="G25" s="287"/>
      <c r="H25" s="287"/>
      <c r="I25" s="287"/>
    </row>
  </sheetData>
  <mergeCells count="24">
    <mergeCell ref="B4:I4"/>
    <mergeCell ref="B19:B23"/>
    <mergeCell ref="H11:I11"/>
    <mergeCell ref="B2:I2"/>
    <mergeCell ref="B6:E6"/>
    <mergeCell ref="F6:H6"/>
    <mergeCell ref="B7:E7"/>
    <mergeCell ref="F7:H7"/>
    <mergeCell ref="B25:I25"/>
    <mergeCell ref="B3:I3"/>
    <mergeCell ref="D17:I17"/>
    <mergeCell ref="D18:I18"/>
    <mergeCell ref="D15:I15"/>
    <mergeCell ref="D16:I16"/>
    <mergeCell ref="D13:I13"/>
    <mergeCell ref="D14:I14"/>
    <mergeCell ref="B9:I9"/>
    <mergeCell ref="B10:B12"/>
    <mergeCell ref="C10:C12"/>
    <mergeCell ref="D10:I10"/>
    <mergeCell ref="D11:D12"/>
    <mergeCell ref="C19:C23"/>
    <mergeCell ref="E11:E12"/>
    <mergeCell ref="F11:G11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B1:I32"/>
  <sheetViews>
    <sheetView zoomScale="90" zoomScaleNormal="90" workbookViewId="0">
      <selection activeCell="A6" sqref="A6:XFD7"/>
    </sheetView>
  </sheetViews>
  <sheetFormatPr defaultRowHeight="15" x14ac:dyDescent="0.25"/>
  <cols>
    <col min="1" max="1" width="3.7109375" style="18" customWidth="1"/>
    <col min="2" max="2" width="12.7109375" style="18" customWidth="1"/>
    <col min="3" max="3" width="30.7109375" style="18" customWidth="1"/>
    <col min="4" max="4" width="20.7109375" style="18" customWidth="1"/>
    <col min="5" max="5" width="25.7109375" style="18" customWidth="1"/>
    <col min="6" max="6" width="20.7109375" style="18" customWidth="1"/>
    <col min="7" max="7" width="25.7109375" style="18" customWidth="1"/>
    <col min="8" max="9" width="15.7109375" style="69" customWidth="1"/>
    <col min="10" max="16384" width="9.140625" style="18"/>
  </cols>
  <sheetData>
    <row r="1" spans="2:9" ht="15" customHeight="1" x14ac:dyDescent="0.25"/>
    <row r="2" spans="2:9" s="19" customFormat="1" ht="15" customHeight="1" x14ac:dyDescent="0.25">
      <c r="B2" s="270" t="s">
        <v>73</v>
      </c>
      <c r="C2" s="270"/>
      <c r="D2" s="270"/>
      <c r="E2" s="270"/>
      <c r="F2" s="270"/>
      <c r="G2" s="270"/>
      <c r="H2" s="270"/>
      <c r="I2" s="270"/>
    </row>
    <row r="3" spans="2:9" ht="15" customHeight="1" x14ac:dyDescent="0.25">
      <c r="B3" s="271" t="s">
        <v>109</v>
      </c>
      <c r="C3" s="271"/>
      <c r="D3" s="271"/>
      <c r="E3" s="271"/>
      <c r="F3" s="271"/>
      <c r="G3" s="271"/>
      <c r="H3" s="271"/>
      <c r="I3" s="271"/>
    </row>
    <row r="4" spans="2:9" ht="15" customHeight="1" x14ac:dyDescent="0.25">
      <c r="B4" s="213" t="str">
        <f>'4.10.1_Гатчина'!$B$4</f>
        <v>МО "Вырицкое городское поселение", "Большеколпанское сельское поселение" и "Пудомягское сельское поселение" Гатчинского МР</v>
      </c>
      <c r="C4" s="213"/>
      <c r="D4" s="213"/>
      <c r="E4" s="213"/>
      <c r="F4" s="213"/>
      <c r="G4" s="213"/>
      <c r="H4" s="213"/>
      <c r="I4" s="213"/>
    </row>
    <row r="5" spans="2:9" ht="15" customHeight="1" x14ac:dyDescent="0.25">
      <c r="B5" s="206"/>
      <c r="C5" s="206"/>
      <c r="D5" s="206"/>
      <c r="E5" s="206"/>
      <c r="F5" s="206"/>
      <c r="G5" s="206"/>
      <c r="H5" s="206"/>
      <c r="I5" s="206"/>
    </row>
    <row r="6" spans="2:9" s="22" customFormat="1" ht="15" customHeight="1" x14ac:dyDescent="0.2">
      <c r="B6" s="337" t="s">
        <v>224</v>
      </c>
      <c r="C6" s="337"/>
      <c r="D6" s="337"/>
      <c r="E6" s="337"/>
      <c r="F6" s="342" t="s">
        <v>228</v>
      </c>
      <c r="G6" s="342"/>
      <c r="H6" s="342"/>
      <c r="I6" s="210"/>
    </row>
    <row r="7" spans="2:9" s="22" customFormat="1" ht="15" customHeight="1" x14ac:dyDescent="0.25">
      <c r="B7" s="338" t="s">
        <v>226</v>
      </c>
      <c r="C7" s="338"/>
      <c r="D7" s="338"/>
      <c r="E7" s="338"/>
      <c r="F7" s="343" t="s">
        <v>230</v>
      </c>
      <c r="G7" s="343"/>
      <c r="H7" s="343"/>
      <c r="I7" s="35"/>
    </row>
    <row r="8" spans="2:9" ht="15" customHeight="1" thickBot="1" x14ac:dyDescent="0.3">
      <c r="B8" s="164"/>
      <c r="C8" s="164"/>
      <c r="D8" s="164"/>
      <c r="E8" s="164"/>
      <c r="F8" s="164"/>
      <c r="G8" s="164"/>
      <c r="H8" s="165"/>
      <c r="I8" s="165"/>
    </row>
    <row r="9" spans="2:9" x14ac:dyDescent="0.25">
      <c r="B9" s="272" t="s">
        <v>19</v>
      </c>
      <c r="C9" s="273"/>
      <c r="D9" s="273"/>
      <c r="E9" s="273"/>
      <c r="F9" s="273"/>
      <c r="G9" s="273"/>
      <c r="H9" s="273"/>
      <c r="I9" s="274"/>
    </row>
    <row r="10" spans="2:9" x14ac:dyDescent="0.25">
      <c r="B10" s="275" t="s">
        <v>18</v>
      </c>
      <c r="C10" s="277" t="s">
        <v>54</v>
      </c>
      <c r="D10" s="277" t="s">
        <v>25</v>
      </c>
      <c r="E10" s="277"/>
      <c r="F10" s="277"/>
      <c r="G10" s="277"/>
      <c r="H10" s="277"/>
      <c r="I10" s="279"/>
    </row>
    <row r="11" spans="2:9" x14ac:dyDescent="0.25">
      <c r="B11" s="275"/>
      <c r="C11" s="277"/>
      <c r="D11" s="277" t="s">
        <v>68</v>
      </c>
      <c r="E11" s="277" t="s">
        <v>74</v>
      </c>
      <c r="F11" s="277" t="s">
        <v>58</v>
      </c>
      <c r="G11" s="277"/>
      <c r="H11" s="277" t="s">
        <v>27</v>
      </c>
      <c r="I11" s="279"/>
    </row>
    <row r="12" spans="2:9" ht="45" customHeight="1" thickBot="1" x14ac:dyDescent="0.3">
      <c r="B12" s="276"/>
      <c r="C12" s="278"/>
      <c r="D12" s="278"/>
      <c r="E12" s="278"/>
      <c r="F12" s="7" t="s">
        <v>69</v>
      </c>
      <c r="G12" s="7" t="s">
        <v>75</v>
      </c>
      <c r="H12" s="16" t="s">
        <v>72</v>
      </c>
      <c r="I12" s="8" t="s">
        <v>60</v>
      </c>
    </row>
    <row r="13" spans="2:9" ht="30" customHeight="1" x14ac:dyDescent="0.25">
      <c r="B13" s="66" t="s">
        <v>37</v>
      </c>
      <c r="C13" s="67" t="s">
        <v>16</v>
      </c>
      <c r="D13" s="289" t="str">
        <f>'4.10.2_Всеволожск'!$D$13</f>
        <v>Тарифы  на тепловую энергию, поставляемую потребителям (кроме населения)</v>
      </c>
      <c r="E13" s="289"/>
      <c r="F13" s="289"/>
      <c r="G13" s="289"/>
      <c r="H13" s="289"/>
      <c r="I13" s="290"/>
    </row>
    <row r="14" spans="2:9" ht="45" customHeight="1" x14ac:dyDescent="0.25">
      <c r="B14" s="4" t="s">
        <v>44</v>
      </c>
      <c r="C14" s="51" t="s">
        <v>30</v>
      </c>
      <c r="D14" s="285" t="s">
        <v>185</v>
      </c>
      <c r="E14" s="285"/>
      <c r="F14" s="285"/>
      <c r="G14" s="285"/>
      <c r="H14" s="285"/>
      <c r="I14" s="286"/>
    </row>
    <row r="15" spans="2:9" ht="45" customHeight="1" x14ac:dyDescent="0.25">
      <c r="B15" s="4" t="s">
        <v>45</v>
      </c>
      <c r="C15" s="51" t="s">
        <v>31</v>
      </c>
      <c r="D15" s="285" t="s">
        <v>186</v>
      </c>
      <c r="E15" s="285"/>
      <c r="F15" s="285"/>
      <c r="G15" s="285"/>
      <c r="H15" s="285"/>
      <c r="I15" s="286"/>
    </row>
    <row r="16" spans="2:9" ht="45" customHeight="1" x14ac:dyDescent="0.25">
      <c r="B16" s="4" t="s">
        <v>46</v>
      </c>
      <c r="C16" s="51" t="s">
        <v>33</v>
      </c>
      <c r="D16" s="285" t="s">
        <v>187</v>
      </c>
      <c r="E16" s="285"/>
      <c r="F16" s="285"/>
      <c r="G16" s="285"/>
      <c r="H16" s="285"/>
      <c r="I16" s="286"/>
    </row>
    <row r="17" spans="2:9" ht="60" customHeight="1" x14ac:dyDescent="0.25">
      <c r="B17" s="4" t="s">
        <v>47</v>
      </c>
      <c r="C17" s="51" t="s">
        <v>78</v>
      </c>
      <c r="D17" s="285" t="s">
        <v>133</v>
      </c>
      <c r="E17" s="285"/>
      <c r="F17" s="285"/>
      <c r="G17" s="285"/>
      <c r="H17" s="285"/>
      <c r="I17" s="286"/>
    </row>
    <row r="18" spans="2:9" ht="30" customHeight="1" x14ac:dyDescent="0.25">
      <c r="B18" s="4" t="s">
        <v>119</v>
      </c>
      <c r="C18" s="51" t="s">
        <v>61</v>
      </c>
      <c r="D18" s="285" t="s">
        <v>133</v>
      </c>
      <c r="E18" s="285"/>
      <c r="F18" s="285"/>
      <c r="G18" s="285"/>
      <c r="H18" s="285"/>
      <c r="I18" s="286"/>
    </row>
    <row r="19" spans="2:9" ht="30" customHeight="1" x14ac:dyDescent="0.25">
      <c r="B19" s="234" t="s">
        <v>120</v>
      </c>
      <c r="C19" s="280" t="s">
        <v>175</v>
      </c>
      <c r="D19" s="108">
        <v>10157.437504902573</v>
      </c>
      <c r="E19" s="57"/>
      <c r="F19" s="57"/>
      <c r="G19" s="57"/>
      <c r="H19" s="55" t="str">
        <f>'4.10.2_Всеволожск'!H19</f>
        <v>01.01.2019</v>
      </c>
      <c r="I19" s="56" t="str">
        <f>'4.10.2_Всеволожск'!I19</f>
        <v>31.12.2019</v>
      </c>
    </row>
    <row r="20" spans="2:9" ht="30" customHeight="1" x14ac:dyDescent="0.25">
      <c r="B20" s="235"/>
      <c r="C20" s="281"/>
      <c r="D20" s="108">
        <v>10408.949064622706</v>
      </c>
      <c r="E20" s="57"/>
      <c r="F20" s="57"/>
      <c r="G20" s="57"/>
      <c r="H20" s="55" t="str">
        <f>'4.10.2_Всеволожск'!H20</f>
        <v>01.01.2020</v>
      </c>
      <c r="I20" s="56" t="str">
        <f>'4.10.2_Всеволожск'!I20</f>
        <v>31.12.2020</v>
      </c>
    </row>
    <row r="21" spans="2:9" ht="30" customHeight="1" x14ac:dyDescent="0.25">
      <c r="B21" s="235"/>
      <c r="C21" s="281"/>
      <c r="D21" s="108">
        <v>10605.026659765936</v>
      </c>
      <c r="E21" s="57"/>
      <c r="F21" s="57"/>
      <c r="G21" s="57"/>
      <c r="H21" s="55" t="str">
        <f>'4.10.2_Всеволожск'!H21</f>
        <v>01.01.2021</v>
      </c>
      <c r="I21" s="56" t="str">
        <f>'4.10.2_Всеволожск'!I21</f>
        <v>31.12.2021</v>
      </c>
    </row>
    <row r="22" spans="2:9" ht="30" customHeight="1" x14ac:dyDescent="0.25">
      <c r="B22" s="235"/>
      <c r="C22" s="281"/>
      <c r="D22" s="108">
        <v>8748.9852826220485</v>
      </c>
      <c r="E22" s="57"/>
      <c r="F22" s="57"/>
      <c r="G22" s="57"/>
      <c r="H22" s="55" t="str">
        <f>'4.10.2_Всеволожск'!H22</f>
        <v>01.01.2022</v>
      </c>
      <c r="I22" s="56" t="str">
        <f>'4.10.2_Всеволожск'!I22</f>
        <v>31.12.2022</v>
      </c>
    </row>
    <row r="23" spans="2:9" ht="30" customHeight="1" x14ac:dyDescent="0.25">
      <c r="B23" s="229"/>
      <c r="C23" s="282"/>
      <c r="D23" s="108">
        <v>8956.0913661166269</v>
      </c>
      <c r="E23" s="57"/>
      <c r="F23" s="57"/>
      <c r="G23" s="57"/>
      <c r="H23" s="55" t="str">
        <f>'4.10.2_Всеволожск'!H23</f>
        <v>01.01.2023</v>
      </c>
      <c r="I23" s="56" t="str">
        <f>'4.10.2_Всеволожск'!I23</f>
        <v>31.12.2023</v>
      </c>
    </row>
    <row r="24" spans="2:9" ht="60" customHeight="1" x14ac:dyDescent="0.25">
      <c r="B24" s="4" t="s">
        <v>134</v>
      </c>
      <c r="C24" s="51" t="s">
        <v>78</v>
      </c>
      <c r="D24" s="283" t="s">
        <v>137</v>
      </c>
      <c r="E24" s="283"/>
      <c r="F24" s="285"/>
      <c r="G24" s="285"/>
      <c r="H24" s="285"/>
      <c r="I24" s="286"/>
    </row>
    <row r="25" spans="2:9" ht="30" customHeight="1" x14ac:dyDescent="0.25">
      <c r="B25" s="4" t="s">
        <v>135</v>
      </c>
      <c r="C25" s="51" t="s">
        <v>61</v>
      </c>
      <c r="D25" s="285" t="s">
        <v>133</v>
      </c>
      <c r="E25" s="285"/>
      <c r="F25" s="285"/>
      <c r="G25" s="285"/>
      <c r="H25" s="285"/>
      <c r="I25" s="286"/>
    </row>
    <row r="26" spans="2:9" ht="30" customHeight="1" x14ac:dyDescent="0.25">
      <c r="B26" s="234" t="s">
        <v>136</v>
      </c>
      <c r="C26" s="280" t="s">
        <v>175</v>
      </c>
      <c r="D26" s="108">
        <v>7220.1940063800212</v>
      </c>
      <c r="E26" s="57"/>
      <c r="F26" s="57"/>
      <c r="G26" s="57"/>
      <c r="H26" s="55" t="str">
        <f>'4.10.2_Всеволожск'!H19</f>
        <v>01.01.2019</v>
      </c>
      <c r="I26" s="56" t="str">
        <f>'4.10.2_Всеволожск'!I19</f>
        <v>31.12.2019</v>
      </c>
    </row>
    <row r="27" spans="2:9" ht="30" customHeight="1" x14ac:dyDescent="0.25">
      <c r="B27" s="235"/>
      <c r="C27" s="281"/>
      <c r="D27" s="108">
        <v>7396.3480498094359</v>
      </c>
      <c r="E27" s="57"/>
      <c r="F27" s="57"/>
      <c r="G27" s="57"/>
      <c r="H27" s="55" t="str">
        <f>'4.10.2_Всеволожск'!H20</f>
        <v>01.01.2020</v>
      </c>
      <c r="I27" s="56" t="str">
        <f>'4.10.2_Всеволожск'!I20</f>
        <v>31.12.2020</v>
      </c>
    </row>
    <row r="28" spans="2:9" ht="30" customHeight="1" x14ac:dyDescent="0.25">
      <c r="B28" s="235"/>
      <c r="C28" s="281"/>
      <c r="D28" s="108">
        <v>7522.4082361619367</v>
      </c>
      <c r="E28" s="57"/>
      <c r="F28" s="57"/>
      <c r="G28" s="57"/>
      <c r="H28" s="55" t="str">
        <f>'4.10.2_Всеволожск'!H21</f>
        <v>01.01.2021</v>
      </c>
      <c r="I28" s="56" t="str">
        <f>'4.10.2_Всеволожск'!I21</f>
        <v>31.12.2021</v>
      </c>
    </row>
    <row r="29" spans="2:9" ht="30" customHeight="1" x14ac:dyDescent="0.25">
      <c r="B29" s="235"/>
      <c r="C29" s="281"/>
      <c r="D29" s="108">
        <v>5839.2523018330485</v>
      </c>
      <c r="E29" s="57"/>
      <c r="F29" s="57"/>
      <c r="G29" s="57"/>
      <c r="H29" s="55" t="str">
        <f>'4.10.2_Всеволожск'!H22</f>
        <v>01.01.2022</v>
      </c>
      <c r="I29" s="56" t="str">
        <f>'4.10.2_Всеволожск'!I22</f>
        <v>31.12.2022</v>
      </c>
    </row>
    <row r="30" spans="2:9" ht="30" customHeight="1" thickBot="1" x14ac:dyDescent="0.3">
      <c r="B30" s="240"/>
      <c r="C30" s="288"/>
      <c r="D30" s="110">
        <v>5969.7723619738172</v>
      </c>
      <c r="E30" s="58"/>
      <c r="F30" s="58"/>
      <c r="G30" s="58"/>
      <c r="H30" s="53" t="str">
        <f>'4.10.2_Всеволожск'!H23</f>
        <v>01.01.2023</v>
      </c>
      <c r="I30" s="54" t="str">
        <f>'4.10.2_Всеволожск'!I23</f>
        <v>31.12.2023</v>
      </c>
    </row>
    <row r="31" spans="2:9" x14ac:dyDescent="0.25">
      <c r="B31" s="20"/>
      <c r="C31" s="20"/>
      <c r="D31" s="20"/>
      <c r="E31" s="20"/>
      <c r="F31" s="20"/>
      <c r="G31" s="20"/>
      <c r="H31" s="70"/>
      <c r="I31" s="70"/>
    </row>
    <row r="32" spans="2:9" ht="60" customHeight="1" x14ac:dyDescent="0.25">
      <c r="B32" s="287" t="s">
        <v>76</v>
      </c>
      <c r="C32" s="287"/>
      <c r="D32" s="287"/>
      <c r="E32" s="287"/>
      <c r="F32" s="287"/>
      <c r="G32" s="287"/>
      <c r="H32" s="287"/>
      <c r="I32" s="287"/>
    </row>
  </sheetData>
  <mergeCells count="28">
    <mergeCell ref="B32:I32"/>
    <mergeCell ref="D24:I24"/>
    <mergeCell ref="D25:I25"/>
    <mergeCell ref="D14:I14"/>
    <mergeCell ref="D15:I15"/>
    <mergeCell ref="D16:I16"/>
    <mergeCell ref="D17:I17"/>
    <mergeCell ref="D18:I18"/>
    <mergeCell ref="B26:B30"/>
    <mergeCell ref="B19:B23"/>
    <mergeCell ref="C19:C23"/>
    <mergeCell ref="C26:C30"/>
    <mergeCell ref="D13:I13"/>
    <mergeCell ref="B2:I2"/>
    <mergeCell ref="B3:I3"/>
    <mergeCell ref="B9:I9"/>
    <mergeCell ref="B10:B12"/>
    <mergeCell ref="C10:C12"/>
    <mergeCell ref="D10:I10"/>
    <mergeCell ref="D11:D12"/>
    <mergeCell ref="E11:E12"/>
    <mergeCell ref="F11:G11"/>
    <mergeCell ref="H11:I11"/>
    <mergeCell ref="B4:I4"/>
    <mergeCell ref="B6:E6"/>
    <mergeCell ref="F6:H6"/>
    <mergeCell ref="B7:E7"/>
    <mergeCell ref="F7:H7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B1:N25"/>
  <sheetViews>
    <sheetView zoomScale="90" zoomScaleNormal="90" workbookViewId="0">
      <selection activeCell="D14" sqref="D14:I14"/>
    </sheetView>
  </sheetViews>
  <sheetFormatPr defaultRowHeight="15" x14ac:dyDescent="0.25"/>
  <cols>
    <col min="1" max="1" width="3.7109375" style="18" customWidth="1"/>
    <col min="2" max="2" width="12.7109375" style="18" customWidth="1"/>
    <col min="3" max="3" width="30.7109375" style="18" customWidth="1"/>
    <col min="4" max="4" width="20.7109375" style="18" customWidth="1"/>
    <col min="5" max="5" width="25.7109375" style="18" customWidth="1"/>
    <col min="6" max="6" width="20.7109375" style="18" customWidth="1"/>
    <col min="7" max="7" width="25.7109375" style="18" customWidth="1"/>
    <col min="8" max="9" width="15.7109375" style="18" customWidth="1"/>
    <col min="10" max="16384" width="9.140625" style="18"/>
  </cols>
  <sheetData>
    <row r="1" spans="2:9" ht="15" customHeight="1" x14ac:dyDescent="0.25"/>
    <row r="2" spans="2:9" s="19" customFormat="1" ht="15" customHeight="1" x14ac:dyDescent="0.25">
      <c r="B2" s="270" t="s">
        <v>73</v>
      </c>
      <c r="C2" s="270"/>
      <c r="D2" s="270"/>
      <c r="E2" s="270"/>
      <c r="F2" s="270"/>
      <c r="G2" s="270"/>
      <c r="H2" s="270"/>
      <c r="I2" s="270"/>
    </row>
    <row r="3" spans="2:9" ht="15" customHeight="1" x14ac:dyDescent="0.25">
      <c r="B3" s="271" t="s">
        <v>109</v>
      </c>
      <c r="C3" s="271"/>
      <c r="D3" s="271"/>
      <c r="E3" s="271"/>
      <c r="F3" s="271"/>
      <c r="G3" s="271"/>
      <c r="H3" s="271"/>
      <c r="I3" s="271"/>
    </row>
    <row r="4" spans="2:9" ht="15" customHeight="1" x14ac:dyDescent="0.25">
      <c r="B4" s="271" t="str">
        <f>'4.10.1_Тосно'!$B$4</f>
        <v>МО "Тельмановское сельское поселение" Тосненского МР</v>
      </c>
      <c r="C4" s="271"/>
      <c r="D4" s="271"/>
      <c r="E4" s="271"/>
      <c r="F4" s="271"/>
      <c r="G4" s="271"/>
      <c r="H4" s="271"/>
      <c r="I4" s="271"/>
    </row>
    <row r="5" spans="2:9" ht="15" customHeight="1" x14ac:dyDescent="0.25">
      <c r="B5" s="207"/>
      <c r="C5" s="207"/>
      <c r="D5" s="207"/>
      <c r="E5" s="207"/>
      <c r="F5" s="207"/>
      <c r="G5" s="207"/>
      <c r="H5" s="207"/>
      <c r="I5" s="207"/>
    </row>
    <row r="6" spans="2:9" s="22" customFormat="1" ht="15" customHeight="1" x14ac:dyDescent="0.2">
      <c r="B6" s="337" t="s">
        <v>224</v>
      </c>
      <c r="C6" s="337"/>
      <c r="D6" s="337"/>
      <c r="E6" s="337"/>
      <c r="F6" s="342" t="s">
        <v>228</v>
      </c>
      <c r="G6" s="342"/>
      <c r="H6" s="342"/>
      <c r="I6" s="210"/>
    </row>
    <row r="7" spans="2:9" s="22" customFormat="1" ht="15" customHeight="1" x14ac:dyDescent="0.25">
      <c r="B7" s="338" t="s">
        <v>226</v>
      </c>
      <c r="C7" s="338"/>
      <c r="D7" s="338"/>
      <c r="E7" s="338"/>
      <c r="F7" s="343" t="s">
        <v>230</v>
      </c>
      <c r="G7" s="343"/>
      <c r="H7" s="343"/>
      <c r="I7" s="35"/>
    </row>
    <row r="8" spans="2:9" ht="15" customHeight="1" thickBot="1" x14ac:dyDescent="0.3">
      <c r="B8" s="164"/>
      <c r="C8" s="164"/>
      <c r="D8" s="164"/>
      <c r="E8" s="164"/>
      <c r="F8" s="164"/>
      <c r="G8" s="164"/>
      <c r="H8" s="164"/>
      <c r="I8" s="164"/>
    </row>
    <row r="9" spans="2:9" x14ac:dyDescent="0.25">
      <c r="B9" s="272" t="s">
        <v>19</v>
      </c>
      <c r="C9" s="273"/>
      <c r="D9" s="273"/>
      <c r="E9" s="273"/>
      <c r="F9" s="273"/>
      <c r="G9" s="273"/>
      <c r="H9" s="273"/>
      <c r="I9" s="274"/>
    </row>
    <row r="10" spans="2:9" x14ac:dyDescent="0.25">
      <c r="B10" s="275" t="s">
        <v>18</v>
      </c>
      <c r="C10" s="277" t="s">
        <v>54</v>
      </c>
      <c r="D10" s="277" t="s">
        <v>25</v>
      </c>
      <c r="E10" s="277"/>
      <c r="F10" s="277"/>
      <c r="G10" s="277"/>
      <c r="H10" s="277"/>
      <c r="I10" s="279"/>
    </row>
    <row r="11" spans="2:9" x14ac:dyDescent="0.25">
      <c r="B11" s="275"/>
      <c r="C11" s="277"/>
      <c r="D11" s="277" t="s">
        <v>68</v>
      </c>
      <c r="E11" s="277" t="s">
        <v>74</v>
      </c>
      <c r="F11" s="277" t="s">
        <v>58</v>
      </c>
      <c r="G11" s="277"/>
      <c r="H11" s="277" t="s">
        <v>27</v>
      </c>
      <c r="I11" s="279"/>
    </row>
    <row r="12" spans="2:9" ht="45" customHeight="1" thickBot="1" x14ac:dyDescent="0.3">
      <c r="B12" s="276"/>
      <c r="C12" s="278"/>
      <c r="D12" s="278"/>
      <c r="E12" s="278"/>
      <c r="F12" s="7" t="s">
        <v>69</v>
      </c>
      <c r="G12" s="7" t="s">
        <v>75</v>
      </c>
      <c r="H12" s="9" t="s">
        <v>72</v>
      </c>
      <c r="I12" s="8" t="s">
        <v>60</v>
      </c>
    </row>
    <row r="13" spans="2:9" ht="30" customHeight="1" x14ac:dyDescent="0.25">
      <c r="B13" s="6" t="s">
        <v>37</v>
      </c>
      <c r="C13" s="50" t="s">
        <v>16</v>
      </c>
      <c r="D13" s="283" t="str">
        <f>'4.10.2_Гатчина'!$D$13</f>
        <v>Тарифы  на тепловую энергию, поставляемую потребителям (кроме населения)</v>
      </c>
      <c r="E13" s="283"/>
      <c r="F13" s="283"/>
      <c r="G13" s="283"/>
      <c r="H13" s="283"/>
      <c r="I13" s="284"/>
    </row>
    <row r="14" spans="2:9" ht="30" customHeight="1" x14ac:dyDescent="0.25">
      <c r="B14" s="4" t="s">
        <v>121</v>
      </c>
      <c r="C14" s="51" t="s">
        <v>30</v>
      </c>
      <c r="D14" s="285" t="s">
        <v>173</v>
      </c>
      <c r="E14" s="285"/>
      <c r="F14" s="285"/>
      <c r="G14" s="285"/>
      <c r="H14" s="285"/>
      <c r="I14" s="286"/>
    </row>
    <row r="15" spans="2:9" ht="30" customHeight="1" x14ac:dyDescent="0.25">
      <c r="B15" s="4" t="s">
        <v>122</v>
      </c>
      <c r="C15" s="51" t="s">
        <v>31</v>
      </c>
      <c r="D15" s="285" t="s">
        <v>176</v>
      </c>
      <c r="E15" s="285"/>
      <c r="F15" s="285"/>
      <c r="G15" s="285"/>
      <c r="H15" s="285"/>
      <c r="I15" s="286"/>
    </row>
    <row r="16" spans="2:9" ht="30" customHeight="1" x14ac:dyDescent="0.25">
      <c r="B16" s="4" t="s">
        <v>123</v>
      </c>
      <c r="C16" s="51" t="s">
        <v>33</v>
      </c>
      <c r="D16" s="285" t="s">
        <v>177</v>
      </c>
      <c r="E16" s="285"/>
      <c r="F16" s="285"/>
      <c r="G16" s="285"/>
      <c r="H16" s="285"/>
      <c r="I16" s="286"/>
    </row>
    <row r="17" spans="2:14" ht="60" customHeight="1" x14ac:dyDescent="0.25">
      <c r="B17" s="4" t="s">
        <v>124</v>
      </c>
      <c r="C17" s="51" t="s">
        <v>78</v>
      </c>
      <c r="D17" s="285" t="s">
        <v>133</v>
      </c>
      <c r="E17" s="285"/>
      <c r="F17" s="285"/>
      <c r="G17" s="285"/>
      <c r="H17" s="285"/>
      <c r="I17" s="286"/>
    </row>
    <row r="18" spans="2:14" ht="30" customHeight="1" x14ac:dyDescent="0.25">
      <c r="B18" s="4" t="s">
        <v>125</v>
      </c>
      <c r="C18" s="51" t="s">
        <v>61</v>
      </c>
      <c r="D18" s="285" t="s">
        <v>133</v>
      </c>
      <c r="E18" s="285"/>
      <c r="F18" s="285"/>
      <c r="G18" s="285"/>
      <c r="H18" s="285"/>
      <c r="I18" s="286"/>
    </row>
    <row r="19" spans="2:14" ht="30" customHeight="1" x14ac:dyDescent="0.25">
      <c r="B19" s="234" t="s">
        <v>126</v>
      </c>
      <c r="C19" s="280" t="s">
        <v>175</v>
      </c>
      <c r="D19" s="108">
        <v>1600.22</v>
      </c>
      <c r="E19" s="57"/>
      <c r="F19" s="57"/>
      <c r="G19" s="57"/>
      <c r="H19" s="55" t="str">
        <f>'4.10.2_Всеволожск'!H19</f>
        <v>01.01.2019</v>
      </c>
      <c r="I19" s="56" t="str">
        <f>'4.10.2_Всеволожск'!I19</f>
        <v>31.12.2019</v>
      </c>
      <c r="N19" s="52"/>
    </row>
    <row r="20" spans="2:14" ht="30" customHeight="1" x14ac:dyDescent="0.25">
      <c r="B20" s="235"/>
      <c r="C20" s="281"/>
      <c r="D20" s="108">
        <v>1645.84</v>
      </c>
      <c r="E20" s="57"/>
      <c r="F20" s="57"/>
      <c r="G20" s="57"/>
      <c r="H20" s="55" t="str">
        <f>'4.10.2_Всеволожск'!H20</f>
        <v>01.01.2020</v>
      </c>
      <c r="I20" s="56" t="str">
        <f>'4.10.2_Всеволожск'!I20</f>
        <v>31.12.2020</v>
      </c>
      <c r="N20" s="52"/>
    </row>
    <row r="21" spans="2:14" ht="30" customHeight="1" x14ac:dyDescent="0.25">
      <c r="B21" s="235"/>
      <c r="C21" s="281"/>
      <c r="D21" s="108">
        <v>1689.38</v>
      </c>
      <c r="E21" s="57"/>
      <c r="F21" s="57"/>
      <c r="G21" s="57"/>
      <c r="H21" s="55" t="str">
        <f>'4.10.2_Всеволожск'!H21</f>
        <v>01.01.2021</v>
      </c>
      <c r="I21" s="56" t="str">
        <f>'4.10.2_Всеволожск'!I21</f>
        <v>31.12.2021</v>
      </c>
      <c r="N21" s="52"/>
    </row>
    <row r="22" spans="2:14" ht="30" customHeight="1" x14ac:dyDescent="0.25">
      <c r="B22" s="235"/>
      <c r="C22" s="281"/>
      <c r="D22" s="108">
        <v>1731.52</v>
      </c>
      <c r="E22" s="57"/>
      <c r="F22" s="57"/>
      <c r="G22" s="57"/>
      <c r="H22" s="55" t="str">
        <f>'4.10.2_Всеволожск'!H22</f>
        <v>01.01.2022</v>
      </c>
      <c r="I22" s="56" t="str">
        <f>'4.10.2_Всеволожск'!I22</f>
        <v>31.12.2022</v>
      </c>
      <c r="N22" s="52"/>
    </row>
    <row r="23" spans="2:14" ht="30" customHeight="1" thickBot="1" x14ac:dyDescent="0.3">
      <c r="B23" s="240"/>
      <c r="C23" s="288"/>
      <c r="D23" s="110">
        <v>1774.12</v>
      </c>
      <c r="E23" s="58"/>
      <c r="F23" s="58"/>
      <c r="G23" s="58"/>
      <c r="H23" s="53" t="str">
        <f>'4.10.2_Всеволожск'!H23</f>
        <v>01.01.2023</v>
      </c>
      <c r="I23" s="54" t="str">
        <f>'4.10.2_Всеволожск'!I23</f>
        <v>31.12.2023</v>
      </c>
      <c r="N23" s="52"/>
    </row>
    <row r="24" spans="2:14" x14ac:dyDescent="0.25">
      <c r="B24" s="20"/>
      <c r="C24" s="20"/>
      <c r="D24" s="20"/>
      <c r="E24" s="20"/>
      <c r="F24" s="20"/>
      <c r="G24" s="20"/>
      <c r="H24" s="20"/>
      <c r="I24" s="20"/>
    </row>
    <row r="25" spans="2:14" ht="60" customHeight="1" x14ac:dyDescent="0.25">
      <c r="B25" s="287" t="s">
        <v>76</v>
      </c>
      <c r="C25" s="287"/>
      <c r="D25" s="287"/>
      <c r="E25" s="287"/>
      <c r="F25" s="287"/>
      <c r="G25" s="287"/>
      <c r="H25" s="287"/>
      <c r="I25" s="287"/>
    </row>
  </sheetData>
  <mergeCells count="24">
    <mergeCell ref="B7:E7"/>
    <mergeCell ref="F7:H7"/>
    <mergeCell ref="D16:I16"/>
    <mergeCell ref="D17:I17"/>
    <mergeCell ref="B19:B23"/>
    <mergeCell ref="C19:C23"/>
    <mergeCell ref="B25:I25"/>
    <mergeCell ref="D18:I18"/>
    <mergeCell ref="D14:I14"/>
    <mergeCell ref="D15:I15"/>
    <mergeCell ref="D13:I13"/>
    <mergeCell ref="B2:I2"/>
    <mergeCell ref="B3:I3"/>
    <mergeCell ref="B9:I9"/>
    <mergeCell ref="B10:B12"/>
    <mergeCell ref="C10:C12"/>
    <mergeCell ref="D10:I10"/>
    <mergeCell ref="D11:D12"/>
    <mergeCell ref="E11:E12"/>
    <mergeCell ref="F11:G11"/>
    <mergeCell ref="H11:I11"/>
    <mergeCell ref="B4:I4"/>
    <mergeCell ref="B6:E6"/>
    <mergeCell ref="F6:H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22</vt:i4>
      </vt:variant>
    </vt:vector>
  </HeadingPairs>
  <TitlesOfParts>
    <vt:vector size="22" baseType="lpstr">
      <vt:lpstr>4.10.1_СПб</vt:lpstr>
      <vt:lpstr>4.10.1_Всеволожск</vt:lpstr>
      <vt:lpstr>4.10.1_Гатчина</vt:lpstr>
      <vt:lpstr>4.10.1_Тосно</vt:lpstr>
      <vt:lpstr>4.10.1_Ломоносов</vt:lpstr>
      <vt:lpstr>4.10.2_СПб</vt:lpstr>
      <vt:lpstr>4.10.2_Всеволожск</vt:lpstr>
      <vt:lpstr>4.10.2_Гатчина</vt:lpstr>
      <vt:lpstr>4.10.2_Тосно</vt:lpstr>
      <vt:lpstr>4.10.2_Ломоносов</vt:lpstr>
      <vt:lpstr>4.10.3_СПб</vt:lpstr>
      <vt:lpstr>4.10.3_Всеволожск</vt:lpstr>
      <vt:lpstr>4.10.3_Гатчина</vt:lpstr>
      <vt:lpstr>4.10.3_Тосно</vt:lpstr>
      <vt:lpstr>4.10.4_СПб</vt:lpstr>
      <vt:lpstr>4.10.4_Всеволожск</vt:lpstr>
      <vt:lpstr>4.10.4_Гатчина</vt:lpstr>
      <vt:lpstr>4.10.4_Тосно</vt:lpstr>
      <vt:lpstr>4.10.5_СПб</vt:lpstr>
      <vt:lpstr>4.10.5_Тосно</vt:lpstr>
      <vt:lpstr>4.10.5_Ломоносов</vt:lpstr>
      <vt:lpstr>4.10.6_СПб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Фокин Дмитрий Олегович</dc:creator>
  <cp:lastModifiedBy>Чубаркина Ольга Евгеньевна</cp:lastModifiedBy>
  <cp:lastPrinted>2018-12-10T12:02:48Z</cp:lastPrinted>
  <dcterms:created xsi:type="dcterms:W3CDTF">2018-12-10T08:57:33Z</dcterms:created>
  <dcterms:modified xsi:type="dcterms:W3CDTF">2018-12-26T12:52:38Z</dcterms:modified>
</cp:coreProperties>
</file>